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Foglio1" sheetId="1" r:id="rId1"/>
    <sheet name="Foglio2" sheetId="2" r:id="rId2"/>
    <sheet name="Foglio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<sst xmlns="http://schemas.openxmlformats.org/spreadsheetml/2006/main" count="136" uniqueCount="93">
  <si>
    <t>Entrate</t>
  </si>
  <si>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</si>
  <si>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</si>
  <si>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</si>
  <si>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</si>
  <si>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</si>
  <si>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</si>
  <si>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</si>
  <si>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</si>
  <si>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</si>
  <si>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</si>
  <si>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</si>
  <si>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</si>
  <si>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</si>
  <si>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</si>
  <si>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</si>
  <si>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</si>
  <si>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</si>
  <si>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</si>
  <si>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</si>
  <si>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</si>
  <si>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</si>
  <si>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</si>
  <si>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</si>
  <si>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</si>
  <si>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</si>
  <si>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</si>
  <si>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</si>
  <si>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</si>
  <si>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</si>
  <si>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</si>
  <si>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</si>
  <si>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</si>
  <si>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</si>
  <si>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</si>
  <si>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</si>
  <si>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</si>
  <si>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</si>
  <si>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</si>
  <si>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</si>
  <si>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</si>
  <si>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</si>
  <si>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</si>
  <si>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BOMPORTO Provincia di Modena</t>
  </si>
  <si>
    <t>31/12/2020</t>
  </si>
  <si>
    <t>DATI DI RENDICONTO ANNO 2020</t>
  </si>
  <si>
    <t>Accertamenti</t>
  </si>
  <si>
    <t>Riscossioni</t>
  </si>
  <si>
    <t>INTERVENTI/FUNZIONI E SERVIZI</t>
  </si>
  <si>
    <t>Funzioni generali di
Amministrazione, di gestione e di
controllo</t>
  </si>
  <si>
    <t>Funzioni relative alla giustizia</t>
  </si>
  <si>
    <t>Funzioni di polizia locale</t>
  </si>
  <si>
    <t>Funzione di istruzione pubblica</t>
  </si>
  <si>
    <t>Funzioni relative alla cultura ed
ai beni culturali</t>
  </si>
  <si>
    <t>Funzioni nel settore sportivo e
ricreatico</t>
  </si>
  <si>
    <t>Funzioni nel campo turistico</t>
  </si>
  <si>
    <t>Funzioni nel campo dell vialibilità e
dei trasporti</t>
  </si>
  <si>
    <t>Funzioni riguardanti la
gestione del territorio e
dell'ambiente</t>
  </si>
  <si>
    <t>Funzioni nel settore sociale</t>
  </si>
  <si>
    <t>Funzioni nel campo dello sviluppo economico</t>
  </si>
  <si>
    <t>Funzioni relative a servizi
produttivi</t>
  </si>
  <si>
    <t>Totale spese</t>
  </si>
  <si>
    <t>Impegni</t>
  </si>
  <si>
    <t>Pagamenti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</si>
  <si>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</si>
  <si>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</si>
  <si>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</si>
  <si>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</si>
  <si>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</si>
  <si>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ed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</si>
  <si>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</si>
  <si>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</si>
  <si>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</si>
  <si>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</si>
  <si>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</si>
  <si>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TOTALE TITOLO 1°: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</si>
  <si>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</si>
  <si>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</si>
  <si>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</si>
  <si>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</si>
  <si>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</si>
  <si>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</si>
  <si>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</si>
  <si>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</si>
  <si>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</si>
  <si>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</si>
  <si>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>TOTALE TITOLO 2: SPESE IN CONTO CAPITALE</t>
  </si>
  <si>
    <t>TOTALE TITOLO 3: SPESE PER RIMBORSO DI PRESTITI</t>
  </si>
  <si>
    <t>TOTALE TITOLO 4: SPESE PER SERVIZI PER CONTO</t>
  </si>
  <si>
    <t>TOTALE SPESE PER CLASSIFICAZIONE FUNZIONALE</t>
  </si>
  <si>
    <t>(*) I dati previsionali indicano le previsioni di competenza e di cassa, i dati di rendiconto indicano gli impegni e i pagamenti.</t>
  </si>
  <si>
    <t xml:space="preserve">DATI DI RENDICONTO ANNO 2020 - Prospetto di cui all'art.8 , comma 1, del decreto legge 24 aprile 2014, n. 66. </t>
  </si>
  <si>
    <r>
      <t xml:space="preserve">Spesa - </t>
    </r>
    <r>
      <rPr>
        <b/>
        <sz val="10"/>
        <color indexed="8"/>
        <rFont val="Calibri"/>
        <family val="2"/>
      </rPr>
      <t xml:space="preserve">Prospetto di cui all'art.8 , comma 1, del decreto legge 24 aprile 2014, n. 66.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</si>
</sst>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b/>
      <sz val="12"/>
      <color indexed="63"/>
      <name val="Calibri"/>
      <family val="0"/>
    </font>
    <font>
      <b/>
      <sz val="10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3"/>
      <name val="Calibri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9"/>
      <color indexed="63"/>
      <name val="Arial Narrow"/>
      <family val="0"/>
    </font>
    <font>
      <sz val="9"/>
      <color indexed="8"/>
      <name val="Arial Narrow"/>
      <family val="2"/>
    </font>
    <font>
      <sz val="9"/>
      <color indexed="63"/>
      <name val="Arial Narrow"/>
      <family val="0"/>
    </font>
    <font>
      <u val="single"/>
      <sz val="9"/>
      <color indexed="63"/>
      <name val="Arial Narrow"/>
      <family val="0"/>
    </font>
    <font>
      <b/>
      <sz val="9"/>
      <color indexed="8"/>
      <name val="Calibri"/>
      <family val="2"/>
    </font>
    <font>
      <b/>
      <u val="single"/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171" fontId="1" fillId="0" borderId="0" applyNumberFormat="0" applyFont="0" applyFill="0" applyBorder="0" applyAlignment="0" applyProtection="0"/>
    <xf numFmtId="169" fontId="1" fillId="0" borderId="0" applyNumberFormat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0" fontId="1" fillId="0" borderId="0" applyNumberFormat="0" applyFont="0" applyFill="0" applyBorder="0" applyAlignment="0" applyProtection="0"/>
    <xf numFmtId="168" fontId="1" fillId="0" borderId="0" applyNumberFormat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8" fillId="0" borderId="23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center"/>
      <protection/>
    </xf>
    <xf numFmtId="4" fontId="9" fillId="0" borderId="25" xfId="0" applyNumberFormat="1" applyFont="1" applyFill="1" applyBorder="1" applyAlignment="1" applyProtection="1">
      <alignment horizontal="right"/>
      <protection/>
    </xf>
    <xf numFmtId="4" fontId="9" fillId="0" borderId="26" xfId="0" applyNumberFormat="1" applyFont="1" applyFill="1" applyBorder="1" applyAlignment="1" applyProtection="1">
      <alignment horizontal="right"/>
      <protection/>
    </xf>
    <xf numFmtId="4" fontId="9" fillId="0" borderId="27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0" fillId="0" borderId="30" xfId="0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5" fillId="0" borderId="31" xfId="0" applyNumberFormat="1" applyFont="1" applyFill="1" applyBorder="1" applyAlignment="1" applyProtection="1">
      <alignment horizontal="left"/>
      <protection/>
    </xf>
    <xf numFmtId="0" fontId="26" fillId="0" borderId="32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28" fillId="0" borderId="35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4" fontId="30" fillId="0" borderId="35" xfId="0" applyNumberFormat="1" applyFont="1" applyFill="1" applyBorder="1" applyAlignment="1" applyProtection="1">
      <alignment horizontal="right"/>
      <protection/>
    </xf>
    <xf numFmtId="4" fontId="29" fillId="0" borderId="10" xfId="0" applyNumberFormat="1" applyFont="1" applyBorder="1" applyAlignment="1">
      <alignment horizontal="right"/>
    </xf>
    <xf numFmtId="0" fontId="29" fillId="0" borderId="0" xfId="0" applyFont="1" applyAlignment="1">
      <alignment/>
    </xf>
    <xf numFmtId="4" fontId="31" fillId="0" borderId="35" xfId="0" applyNumberFormat="1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>
      <alignment/>
    </xf>
    <xf numFmtId="0" fontId="27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4" fontId="29" fillId="0" borderId="11" xfId="0" applyNumberFormat="1" applyFont="1" applyBorder="1" applyAlignment="1">
      <alignment horizontal="right"/>
    </xf>
    <xf numFmtId="4" fontId="30" fillId="0" borderId="36" xfId="0" applyNumberFormat="1" applyFont="1" applyFill="1" applyBorder="1" applyAlignment="1" applyProtection="1">
      <alignment horizontal="right"/>
      <protection/>
    </xf>
    <xf numFmtId="0" fontId="32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4" fontId="27" fillId="0" borderId="37" xfId="0" applyNumberFormat="1" applyFont="1" applyBorder="1" applyAlignment="1">
      <alignment horizontal="right"/>
    </xf>
    <xf numFmtId="4" fontId="33" fillId="0" borderId="37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0" fillId="0" borderId="38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13.7109375" style="0" customWidth="1"/>
    <col min="2" max="2" width="114.57421875" style="0" customWidth="1"/>
    <col min="3" max="4" width="11.8515625" style="12" bestFit="1" customWidth="1"/>
  </cols>
  <sheetData>
    <row r="1" spans="1:4" ht="18.75" customHeight="1">
      <c r="A1" s="35" t="s">
        <v>43</v>
      </c>
      <c r="B1" s="36"/>
      <c r="C1" s="36"/>
      <c r="D1" s="36"/>
    </row>
    <row r="2" spans="1:4" ht="15" customHeight="1">
      <c r="A2" s="33" t="s">
        <v>44</v>
      </c>
      <c r="B2" s="34"/>
      <c r="C2" s="34"/>
      <c r="D2" s="34"/>
    </row>
    <row r="3" spans="1:2" ht="15.75" customHeight="1">
      <c r="A3" s="68" t="s">
        <v>0</v>
      </c>
      <c r="B3" s="68"/>
    </row>
    <row r="4" spans="1:2" ht="16.5" customHeight="1" thickBot="1">
      <c r="A4" s="30" t="s">
        <v>91</v>
      </c>
      <c r="B4" s="31"/>
    </row>
    <row r="5" spans="1:4" ht="16.5" customHeight="1" thickBot="1" thickTop="1">
      <c r="A5" s="28" t="s">
        <v>42</v>
      </c>
      <c r="B5" s="29"/>
      <c r="C5" s="22" t="s">
        <v>46</v>
      </c>
      <c r="D5" s="23" t="s">
        <v>47</v>
      </c>
    </row>
    <row r="6" spans="1:4" ht="15.75" customHeight="1" thickTop="1">
      <c r="A6" s="9" t="s">
        <v>8</v>
      </c>
      <c r="B6" s="21" t="s">
        <v>14</v>
      </c>
      <c r="C6" s="24">
        <v>3701798.34</v>
      </c>
      <c r="D6" s="24">
        <v>3705499.99</v>
      </c>
    </row>
    <row r="7" spans="1:4" ht="15" customHeight="1">
      <c r="A7" s="6" t="s">
        <v>9</v>
      </c>
      <c r="B7" s="1" t="s">
        <v>15</v>
      </c>
      <c r="C7" s="24">
        <v>42233.31</v>
      </c>
      <c r="D7" s="24">
        <v>211887.57</v>
      </c>
    </row>
    <row r="8" spans="1:4" ht="15" customHeight="1">
      <c r="A8" s="6" t="s">
        <v>10</v>
      </c>
      <c r="B8" s="1" t="s">
        <v>16</v>
      </c>
      <c r="C8" s="24">
        <v>520117.87</v>
      </c>
      <c r="D8" s="24">
        <v>520464.87</v>
      </c>
    </row>
    <row r="9" spans="1:4" ht="15" customHeight="1">
      <c r="A9" s="6"/>
      <c r="B9" s="1" t="s">
        <v>2</v>
      </c>
      <c r="C9" s="14">
        <f>SUM(C6:C8)</f>
        <v>4264149.52</v>
      </c>
      <c r="D9" s="14">
        <f>SUM(D6:D8)</f>
        <v>4437852.43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17</v>
      </c>
      <c r="C11" s="17"/>
      <c r="D11" s="18"/>
    </row>
    <row r="12" spans="1:4" ht="15" customHeight="1">
      <c r="A12" s="9" t="s">
        <v>8</v>
      </c>
      <c r="B12" s="3" t="s">
        <v>18</v>
      </c>
      <c r="C12" s="24">
        <v>1032156.83</v>
      </c>
      <c r="D12" s="24">
        <v>1030792.56</v>
      </c>
    </row>
    <row r="13" spans="1:4" ht="15" customHeight="1">
      <c r="A13" s="6" t="s">
        <v>9</v>
      </c>
      <c r="B13" s="1" t="s">
        <v>19</v>
      </c>
      <c r="C13" s="24">
        <v>127564.67</v>
      </c>
      <c r="D13" s="24">
        <v>116366.58</v>
      </c>
    </row>
    <row r="14" spans="1:4" ht="15" customHeight="1">
      <c r="A14" s="6" t="s">
        <v>10</v>
      </c>
      <c r="B14" s="1" t="s">
        <v>3</v>
      </c>
      <c r="C14" s="24"/>
      <c r="D14" s="24"/>
    </row>
    <row r="15" spans="1:4" ht="15" customHeight="1">
      <c r="A15" s="6" t="s">
        <v>11</v>
      </c>
      <c r="B15" s="1" t="s">
        <v>4</v>
      </c>
      <c r="C15" s="24"/>
      <c r="D15" s="24"/>
    </row>
    <row r="16" spans="1:4" ht="15" customHeight="1">
      <c r="A16" s="6" t="s">
        <v>12</v>
      </c>
      <c r="B16" s="1" t="s">
        <v>20</v>
      </c>
      <c r="C16" s="24">
        <v>139721.42</v>
      </c>
      <c r="D16" s="24">
        <v>282301.15</v>
      </c>
    </row>
    <row r="17" spans="1:4" ht="15" customHeight="1">
      <c r="A17" s="6"/>
      <c r="B17" s="1" t="s">
        <v>21</v>
      </c>
      <c r="C17" s="13">
        <f>SUM(C12:C16)</f>
        <v>1299442.92</v>
      </c>
      <c r="D17" s="13">
        <f>SUM(D12:D16)</f>
        <v>1429460.29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5</v>
      </c>
      <c r="C19" s="13"/>
      <c r="D19" s="19"/>
    </row>
    <row r="20" spans="1:4" ht="15" customHeight="1">
      <c r="A20" s="6" t="s">
        <v>8</v>
      </c>
      <c r="B20" s="1" t="s">
        <v>22</v>
      </c>
      <c r="C20" s="24">
        <v>467118.06</v>
      </c>
      <c r="D20" s="25">
        <v>502100.94</v>
      </c>
    </row>
    <row r="21" spans="1:4" ht="15" customHeight="1">
      <c r="A21" s="6" t="s">
        <v>9</v>
      </c>
      <c r="B21" s="1" t="s">
        <v>23</v>
      </c>
      <c r="C21" s="24">
        <v>239349.3</v>
      </c>
      <c r="D21" s="25">
        <v>252793.62</v>
      </c>
    </row>
    <row r="22" spans="1:4" ht="15" customHeight="1">
      <c r="A22" s="6" t="s">
        <v>10</v>
      </c>
      <c r="B22" s="1" t="s">
        <v>24</v>
      </c>
      <c r="C22" s="24">
        <v>1.17</v>
      </c>
      <c r="D22" s="25">
        <v>1.17</v>
      </c>
    </row>
    <row r="23" spans="1:4" ht="15" customHeight="1">
      <c r="A23" s="6" t="s">
        <v>11</v>
      </c>
      <c r="B23" s="1" t="s">
        <v>25</v>
      </c>
      <c r="C23" s="24">
        <v>204083.45</v>
      </c>
      <c r="D23" s="25">
        <v>204083.45</v>
      </c>
    </row>
    <row r="24" spans="1:4" ht="15" customHeight="1">
      <c r="A24" s="6" t="s">
        <v>12</v>
      </c>
      <c r="B24" s="1" t="s">
        <v>26</v>
      </c>
      <c r="C24" s="24">
        <v>88561</v>
      </c>
      <c r="D24" s="25">
        <v>100002.97</v>
      </c>
    </row>
    <row r="25" spans="1:4" ht="15" customHeight="1">
      <c r="A25" s="6"/>
      <c r="B25" s="1" t="s">
        <v>27</v>
      </c>
      <c r="C25" s="13">
        <f>SUM(C20:C24)</f>
        <v>999112.98</v>
      </c>
      <c r="D25" s="13">
        <f>SUM(D20:D24)</f>
        <v>1058982.1500000001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6</v>
      </c>
      <c r="C27" s="13"/>
      <c r="D27" s="19"/>
    </row>
    <row r="28" spans="1:4" ht="15" customHeight="1">
      <c r="A28" s="9" t="s">
        <v>8</v>
      </c>
      <c r="B28" s="3" t="s">
        <v>28</v>
      </c>
      <c r="C28" s="24">
        <v>109884.47</v>
      </c>
      <c r="D28" s="25">
        <v>109884.47</v>
      </c>
    </row>
    <row r="29" spans="1:4" ht="15" customHeight="1">
      <c r="A29" s="6" t="s">
        <v>9</v>
      </c>
      <c r="B29" s="1" t="s">
        <v>29</v>
      </c>
      <c r="C29" s="24">
        <v>453529.81</v>
      </c>
      <c r="D29" s="25">
        <v>153653.33</v>
      </c>
    </row>
    <row r="30" spans="1:4" ht="15" customHeight="1">
      <c r="A30" s="6" t="s">
        <v>10</v>
      </c>
      <c r="B30" s="1" t="s">
        <v>30</v>
      </c>
      <c r="C30" s="24">
        <v>509631.32</v>
      </c>
      <c r="D30" s="25">
        <v>2070919.92</v>
      </c>
    </row>
    <row r="31" spans="1:4" ht="15" customHeight="1">
      <c r="A31" s="6" t="s">
        <v>11</v>
      </c>
      <c r="B31" s="1" t="s">
        <v>31</v>
      </c>
      <c r="C31" s="24">
        <v>0</v>
      </c>
      <c r="D31" s="25">
        <v>30000</v>
      </c>
    </row>
    <row r="32" spans="1:4" ht="15" customHeight="1">
      <c r="A32" s="6" t="s">
        <v>12</v>
      </c>
      <c r="B32" s="1" t="s">
        <v>32</v>
      </c>
      <c r="C32" s="24">
        <v>200913.19</v>
      </c>
      <c r="D32" s="25">
        <v>400913.19</v>
      </c>
    </row>
    <row r="33" spans="1:4" ht="15" customHeight="1">
      <c r="A33" s="6" t="s">
        <v>13</v>
      </c>
      <c r="B33" s="1" t="s">
        <v>33</v>
      </c>
      <c r="C33" s="24">
        <v>0</v>
      </c>
      <c r="D33" s="25">
        <v>0</v>
      </c>
    </row>
    <row r="34" spans="1:4" ht="15" customHeight="1">
      <c r="A34" s="6"/>
      <c r="B34" s="1" t="s">
        <v>34</v>
      </c>
      <c r="C34" s="13">
        <f>SUM(C28:C33)</f>
        <v>1273958.79</v>
      </c>
      <c r="D34" s="13">
        <f>SUM(D28:D33)</f>
        <v>2765370.9099999997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7</v>
      </c>
      <c r="C36" s="13"/>
      <c r="D36" s="19"/>
    </row>
    <row r="37" spans="1:4" ht="15" customHeight="1">
      <c r="A37" s="9" t="s">
        <v>8</v>
      </c>
      <c r="B37" s="3" t="s">
        <v>35</v>
      </c>
      <c r="C37" s="24">
        <v>0</v>
      </c>
      <c r="D37" s="25">
        <v>0</v>
      </c>
    </row>
    <row r="38" spans="1:4" ht="15" customHeight="1">
      <c r="A38" s="6" t="s">
        <v>9</v>
      </c>
      <c r="B38" s="1" t="s">
        <v>36</v>
      </c>
      <c r="C38" s="24"/>
      <c r="D38" s="25"/>
    </row>
    <row r="39" spans="1:4" ht="15" customHeight="1">
      <c r="A39" s="6" t="s">
        <v>10</v>
      </c>
      <c r="B39" s="1" t="s">
        <v>37</v>
      </c>
      <c r="C39" s="24">
        <v>0</v>
      </c>
      <c r="D39" s="25">
        <v>0</v>
      </c>
    </row>
    <row r="40" spans="1:4" ht="15" customHeight="1">
      <c r="A40" s="6" t="s">
        <v>11</v>
      </c>
      <c r="B40" s="1" t="s">
        <v>38</v>
      </c>
      <c r="C40" s="24"/>
      <c r="D40" s="25"/>
    </row>
    <row r="41" spans="1:4" ht="15" customHeight="1">
      <c r="A41" s="6"/>
      <c r="B41" s="1" t="s">
        <v>39</v>
      </c>
      <c r="C41" s="13">
        <f>SUM(C37:C40)</f>
        <v>0</v>
      </c>
      <c r="D41" s="13">
        <f>SUM(D37:D40)</f>
        <v>0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40</v>
      </c>
      <c r="C43" s="24">
        <v>808663.88</v>
      </c>
      <c r="D43" s="26">
        <v>798216.93</v>
      </c>
    </row>
    <row r="44" spans="1:4" ht="15.75" customHeight="1" thickBot="1">
      <c r="A44" s="10"/>
      <c r="B44" s="11" t="s">
        <v>41</v>
      </c>
      <c r="C44" s="20">
        <f>SUM(C9,C17,C25,C34,C41,C43)</f>
        <v>8645328.09</v>
      </c>
      <c r="D44" s="20">
        <f>SUM(D9,D17,D25,D34,D41,D43)</f>
        <v>10489882.709999999</v>
      </c>
    </row>
    <row r="45" spans="1:4" ht="22.5" customHeight="1" thickTop="1">
      <c r="A45" s="32" t="s">
        <v>1</v>
      </c>
      <c r="B45" s="32"/>
      <c r="C45" s="32"/>
      <c r="D45" s="32"/>
    </row>
  </sheetData>
  <sheetProtection/>
  <mergeCells count="6">
    <mergeCell ref="A5:B5"/>
    <mergeCell ref="A3:B3"/>
    <mergeCell ref="A4:B4"/>
    <mergeCell ref="A45:D45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1">
      <selection activeCell="A4" sqref="A4:M4"/>
    </sheetView>
  </sheetViews>
  <sheetFormatPr defaultColWidth="9.140625" defaultRowHeight="15"/>
  <cols>
    <col min="1" max="1" width="3.00390625" style="27" bestFit="1" customWidth="1"/>
    <col min="2" max="2" width="44.8515625" style="0" bestFit="1" customWidth="1"/>
    <col min="3" max="3" width="23.28125" style="0" customWidth="1"/>
    <col min="4" max="4" width="10.421875" style="0" bestFit="1" customWidth="1"/>
    <col min="5" max="5" width="10.57421875" style="0" bestFit="1" customWidth="1"/>
    <col min="6" max="6" width="11.28125" style="0" customWidth="1"/>
    <col min="7" max="7" width="10.57421875" style="0" bestFit="1" customWidth="1"/>
    <col min="9" max="9" width="10.57421875" style="0" bestFit="1" customWidth="1"/>
    <col min="10" max="10" width="9.57421875" style="0" customWidth="1"/>
    <col min="11" max="11" width="10.57421875" style="0" bestFit="1" customWidth="1"/>
    <col min="13" max="13" width="10.57421875" style="0" bestFit="1" customWidth="1"/>
    <col min="15" max="15" width="10.57421875" style="0" bestFit="1" customWidth="1"/>
    <col min="17" max="17" width="10.57421875" style="0" bestFit="1" customWidth="1"/>
    <col min="19" max="19" width="10.57421875" style="0" bestFit="1" customWidth="1"/>
    <col min="21" max="21" width="10.7109375" style="0" bestFit="1" customWidth="1"/>
    <col min="23" max="23" width="10.57421875" style="0" bestFit="1" customWidth="1"/>
    <col min="25" max="25" width="10.57421875" style="0" bestFit="1" customWidth="1"/>
    <col min="26" max="26" width="11.28125" style="0" bestFit="1" customWidth="1"/>
    <col min="27" max="27" width="10.57421875" style="0" bestFit="1" customWidth="1"/>
  </cols>
  <sheetData>
    <row r="1" spans="1:28" ht="21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15" customHeight="1">
      <c r="A2" s="33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3" ht="18.75" customHeight="1">
      <c r="A3" s="39" t="s">
        <v>92</v>
      </c>
      <c r="B3" s="39"/>
      <c r="C3" s="39"/>
    </row>
    <row r="4" spans="1:13" ht="18.75" customHeight="1">
      <c r="A4" s="40" t="s">
        <v>45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8" s="47" customFormat="1" ht="57" customHeight="1">
      <c r="A5" s="42" t="s">
        <v>48</v>
      </c>
      <c r="B5" s="42"/>
      <c r="C5" s="43" t="s">
        <v>49</v>
      </c>
      <c r="D5" s="44"/>
      <c r="E5" s="45" t="s">
        <v>50</v>
      </c>
      <c r="F5" s="45"/>
      <c r="G5" s="45" t="s">
        <v>51</v>
      </c>
      <c r="H5" s="45"/>
      <c r="I5" s="45" t="s">
        <v>52</v>
      </c>
      <c r="J5" s="45"/>
      <c r="K5" s="46" t="s">
        <v>53</v>
      </c>
      <c r="L5" s="45"/>
      <c r="M5" s="46" t="s">
        <v>54</v>
      </c>
      <c r="N5" s="45"/>
      <c r="O5" s="45" t="s">
        <v>55</v>
      </c>
      <c r="P5" s="45"/>
      <c r="Q5" s="46" t="s">
        <v>56</v>
      </c>
      <c r="R5" s="45"/>
      <c r="S5" s="46" t="s">
        <v>57</v>
      </c>
      <c r="T5" s="45"/>
      <c r="U5" s="45" t="s">
        <v>58</v>
      </c>
      <c r="V5" s="45"/>
      <c r="W5" s="46" t="s">
        <v>59</v>
      </c>
      <c r="X5" s="45"/>
      <c r="Y5" s="46" t="s">
        <v>60</v>
      </c>
      <c r="Z5" s="45"/>
      <c r="AA5" s="45" t="s">
        <v>61</v>
      </c>
      <c r="AB5" s="45"/>
    </row>
    <row r="6" spans="1:28" s="49" customFormat="1" ht="15" customHeight="1">
      <c r="A6" s="42"/>
      <c r="B6" s="42"/>
      <c r="C6" s="48" t="s">
        <v>62</v>
      </c>
      <c r="D6" s="48" t="s">
        <v>63</v>
      </c>
      <c r="E6" s="48" t="s">
        <v>62</v>
      </c>
      <c r="F6" s="48" t="s">
        <v>63</v>
      </c>
      <c r="G6" s="48" t="s">
        <v>62</v>
      </c>
      <c r="H6" s="48" t="s">
        <v>63</v>
      </c>
      <c r="I6" s="48" t="s">
        <v>62</v>
      </c>
      <c r="J6" s="48" t="s">
        <v>63</v>
      </c>
      <c r="K6" s="48" t="s">
        <v>62</v>
      </c>
      <c r="L6" s="48" t="s">
        <v>63</v>
      </c>
      <c r="M6" s="48" t="s">
        <v>62</v>
      </c>
      <c r="N6" s="48" t="s">
        <v>63</v>
      </c>
      <c r="O6" s="48" t="s">
        <v>62</v>
      </c>
      <c r="P6" s="48" t="s">
        <v>63</v>
      </c>
      <c r="Q6" s="48" t="s">
        <v>62</v>
      </c>
      <c r="R6" s="48" t="s">
        <v>63</v>
      </c>
      <c r="S6" s="48" t="s">
        <v>62</v>
      </c>
      <c r="T6" s="48" t="s">
        <v>63</v>
      </c>
      <c r="U6" s="48" t="s">
        <v>62</v>
      </c>
      <c r="V6" s="48" t="s">
        <v>63</v>
      </c>
      <c r="W6" s="48" t="s">
        <v>62</v>
      </c>
      <c r="X6" s="48" t="s">
        <v>63</v>
      </c>
      <c r="Y6" s="48" t="s">
        <v>62</v>
      </c>
      <c r="Z6" s="48" t="s">
        <v>63</v>
      </c>
      <c r="AA6" s="48" t="s">
        <v>62</v>
      </c>
      <c r="AB6" s="48" t="s">
        <v>63</v>
      </c>
    </row>
    <row r="7" spans="1:28" s="54" customFormat="1" ht="13.5" customHeight="1">
      <c r="A7" s="50">
        <v>1</v>
      </c>
      <c r="B7" s="51" t="s">
        <v>64</v>
      </c>
      <c r="C7" s="52">
        <v>647590.65</v>
      </c>
      <c r="D7" s="52">
        <v>619942.06</v>
      </c>
      <c r="E7" s="52"/>
      <c r="F7" s="52"/>
      <c r="G7" s="52"/>
      <c r="H7" s="52"/>
      <c r="I7" s="52">
        <v>28926.86</v>
      </c>
      <c r="J7" s="52">
        <v>28926.86</v>
      </c>
      <c r="K7" s="52">
        <v>62411.69</v>
      </c>
      <c r="L7" s="52">
        <v>62411.69</v>
      </c>
      <c r="M7" s="52"/>
      <c r="N7" s="52"/>
      <c r="O7" s="52"/>
      <c r="P7" s="52"/>
      <c r="Q7" s="52">
        <v>111909.41</v>
      </c>
      <c r="R7" s="52">
        <v>111815.62</v>
      </c>
      <c r="S7" s="52">
        <v>0</v>
      </c>
      <c r="T7" s="52">
        <v>0</v>
      </c>
      <c r="U7" s="52">
        <v>61533.09</v>
      </c>
      <c r="V7" s="52">
        <v>61533.09</v>
      </c>
      <c r="W7" s="52"/>
      <c r="X7" s="52"/>
      <c r="Y7" s="52"/>
      <c r="Z7" s="52"/>
      <c r="AA7" s="53">
        <f>SUM(C7,E7,G7,I7,K7,M7,O7,Q7,S7,U7,W7,Y7)</f>
        <v>912371.7</v>
      </c>
      <c r="AB7" s="53">
        <f>SUM(D7,F7,H7,J7,L7,N7,P7,R7,T7,V7,X7,Z7)</f>
        <v>884629.3200000001</v>
      </c>
    </row>
    <row r="8" spans="1:28" s="54" customFormat="1" ht="13.5" customHeight="1">
      <c r="A8" s="50">
        <v>2</v>
      </c>
      <c r="B8" s="51" t="s">
        <v>65</v>
      </c>
      <c r="C8" s="52">
        <v>22660.13</v>
      </c>
      <c r="D8" s="52">
        <v>23751.61</v>
      </c>
      <c r="E8" s="52"/>
      <c r="F8" s="52"/>
      <c r="G8" s="52"/>
      <c r="H8" s="52"/>
      <c r="I8" s="52">
        <v>19500</v>
      </c>
      <c r="J8" s="52">
        <v>17248.25</v>
      </c>
      <c r="K8" s="52">
        <v>21201.9</v>
      </c>
      <c r="L8" s="52">
        <v>19375.66</v>
      </c>
      <c r="M8" s="52">
        <v>0</v>
      </c>
      <c r="N8" s="52">
        <v>0</v>
      </c>
      <c r="O8" s="52"/>
      <c r="P8" s="52"/>
      <c r="Q8" s="52"/>
      <c r="R8" s="52"/>
      <c r="S8" s="52">
        <v>23500</v>
      </c>
      <c r="T8" s="52">
        <v>12309.62</v>
      </c>
      <c r="U8" s="52">
        <v>0</v>
      </c>
      <c r="V8" s="52">
        <v>0</v>
      </c>
      <c r="W8" s="52"/>
      <c r="X8" s="52"/>
      <c r="Y8" s="52"/>
      <c r="Z8" s="52"/>
      <c r="AA8" s="53">
        <f aca="true" t="shared" si="0" ref="AA8:AB32">SUM(C8,E8,G8,I8,K8,M8,O8,Q8,S8,U8,W8,Y8)</f>
        <v>86862.03</v>
      </c>
      <c r="AB8" s="53">
        <f t="shared" si="0"/>
        <v>72685.14</v>
      </c>
    </row>
    <row r="9" spans="1:28" s="54" customFormat="1" ht="13.5" customHeight="1">
      <c r="A9" s="50">
        <v>3</v>
      </c>
      <c r="B9" s="51" t="s">
        <v>66</v>
      </c>
      <c r="C9" s="52">
        <v>452744.58</v>
      </c>
      <c r="D9" s="52">
        <v>405223.06</v>
      </c>
      <c r="E9" s="52"/>
      <c r="F9" s="52"/>
      <c r="G9" s="52"/>
      <c r="H9" s="52"/>
      <c r="I9" s="52">
        <v>717219.07</v>
      </c>
      <c r="J9" s="52">
        <v>619936.22</v>
      </c>
      <c r="K9" s="52">
        <v>152988.27</v>
      </c>
      <c r="L9" s="52">
        <v>116367.27</v>
      </c>
      <c r="M9" s="52">
        <v>172358.36</v>
      </c>
      <c r="N9" s="52">
        <v>161860.39</v>
      </c>
      <c r="O9" s="52"/>
      <c r="P9" s="52"/>
      <c r="Q9" s="52">
        <v>78003.16</v>
      </c>
      <c r="R9" s="52">
        <v>100434.79</v>
      </c>
      <c r="S9" s="52">
        <v>137047.22</v>
      </c>
      <c r="T9" s="52">
        <v>253349.45</v>
      </c>
      <c r="U9" s="52">
        <v>322377.95</v>
      </c>
      <c r="V9" s="52">
        <v>278782.72</v>
      </c>
      <c r="W9" s="52">
        <v>104812.36</v>
      </c>
      <c r="X9" s="52">
        <v>58329.02</v>
      </c>
      <c r="Y9" s="52"/>
      <c r="Z9" s="52"/>
      <c r="AA9" s="53">
        <f t="shared" si="0"/>
        <v>2137550.9699999997</v>
      </c>
      <c r="AB9" s="53">
        <f t="shared" si="0"/>
        <v>1994282.92</v>
      </c>
    </row>
    <row r="10" spans="1:28" s="54" customFormat="1" ht="13.5" customHeight="1">
      <c r="A10" s="50">
        <v>4</v>
      </c>
      <c r="B10" s="51" t="s">
        <v>67</v>
      </c>
      <c r="C10" s="55">
        <v>5595.2</v>
      </c>
      <c r="D10" s="52">
        <v>24861.45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>
        <v>250</v>
      </c>
      <c r="T10" s="52">
        <v>0</v>
      </c>
      <c r="U10" s="52">
        <v>0</v>
      </c>
      <c r="V10" s="52">
        <v>0</v>
      </c>
      <c r="W10" s="52"/>
      <c r="X10" s="52"/>
      <c r="Y10" s="52"/>
      <c r="Z10" s="52"/>
      <c r="AA10" s="53">
        <f t="shared" si="0"/>
        <v>5845.2</v>
      </c>
      <c r="AB10" s="53">
        <f t="shared" si="0"/>
        <v>24861.45</v>
      </c>
    </row>
    <row r="11" spans="1:28" s="54" customFormat="1" ht="13.5" customHeight="1">
      <c r="A11" s="50">
        <v>5</v>
      </c>
      <c r="B11" s="51" t="s">
        <v>68</v>
      </c>
      <c r="C11" s="52">
        <v>138966.42</v>
      </c>
      <c r="D11" s="52">
        <v>118826.21</v>
      </c>
      <c r="E11" s="52"/>
      <c r="F11" s="52"/>
      <c r="G11" s="52">
        <v>210705.48</v>
      </c>
      <c r="H11" s="52">
        <v>210705.48</v>
      </c>
      <c r="I11" s="52">
        <v>423139.71</v>
      </c>
      <c r="J11" s="52">
        <v>436359.16</v>
      </c>
      <c r="K11" s="52">
        <v>45300</v>
      </c>
      <c r="L11" s="52">
        <v>38893.76</v>
      </c>
      <c r="M11" s="52">
        <v>5880</v>
      </c>
      <c r="N11" s="52">
        <v>0</v>
      </c>
      <c r="O11" s="52"/>
      <c r="P11" s="52"/>
      <c r="Q11" s="52">
        <v>363036.27</v>
      </c>
      <c r="R11" s="52">
        <v>360885.77</v>
      </c>
      <c r="S11" s="52">
        <v>153145</v>
      </c>
      <c r="T11" s="52">
        <v>151485</v>
      </c>
      <c r="U11" s="52">
        <v>1108902.76</v>
      </c>
      <c r="V11" s="52">
        <v>631511.99</v>
      </c>
      <c r="W11" s="52">
        <v>1400</v>
      </c>
      <c r="X11" s="52">
        <v>1400</v>
      </c>
      <c r="Y11" s="52">
        <v>0</v>
      </c>
      <c r="Z11" s="52">
        <v>0</v>
      </c>
      <c r="AA11" s="53">
        <f t="shared" si="0"/>
        <v>2450475.64</v>
      </c>
      <c r="AB11" s="53">
        <f t="shared" si="0"/>
        <v>1950067.3699999999</v>
      </c>
    </row>
    <row r="12" spans="1:28" s="54" customFormat="1" ht="13.5" customHeight="1">
      <c r="A12" s="50">
        <v>6</v>
      </c>
      <c r="B12" s="51" t="s">
        <v>69</v>
      </c>
      <c r="C12" s="52">
        <v>0</v>
      </c>
      <c r="D12" s="52">
        <v>0</v>
      </c>
      <c r="E12" s="52"/>
      <c r="F12" s="52"/>
      <c r="G12" s="52"/>
      <c r="H12" s="52"/>
      <c r="I12" s="52">
        <v>0</v>
      </c>
      <c r="J12" s="52">
        <v>0</v>
      </c>
      <c r="K12" s="52"/>
      <c r="L12" s="52"/>
      <c r="M12" s="52">
        <v>0</v>
      </c>
      <c r="N12" s="52">
        <v>0</v>
      </c>
      <c r="O12" s="52"/>
      <c r="P12" s="52"/>
      <c r="Q12" s="52">
        <v>2646.08</v>
      </c>
      <c r="R12" s="52">
        <v>1385.74</v>
      </c>
      <c r="S12" s="52">
        <v>0</v>
      </c>
      <c r="T12" s="52">
        <v>0</v>
      </c>
      <c r="U12" s="52">
        <v>0</v>
      </c>
      <c r="V12" s="52">
        <v>0</v>
      </c>
      <c r="W12" s="52"/>
      <c r="X12" s="52"/>
      <c r="Y12" s="52">
        <v>0</v>
      </c>
      <c r="Z12" s="52">
        <v>0</v>
      </c>
      <c r="AA12" s="53">
        <f t="shared" si="0"/>
        <v>2646.08</v>
      </c>
      <c r="AB12" s="53">
        <f t="shared" si="0"/>
        <v>1385.74</v>
      </c>
    </row>
    <row r="13" spans="1:28" s="54" customFormat="1" ht="13.5" customHeight="1">
      <c r="A13" s="50">
        <v>7</v>
      </c>
      <c r="B13" s="51" t="s">
        <v>70</v>
      </c>
      <c r="C13" s="52">
        <v>115421.46</v>
      </c>
      <c r="D13" s="52">
        <v>119590.97</v>
      </c>
      <c r="E13" s="52"/>
      <c r="F13" s="52"/>
      <c r="G13" s="52"/>
      <c r="H13" s="52"/>
      <c r="I13" s="52">
        <v>1908.49</v>
      </c>
      <c r="J13" s="52">
        <v>1908.49</v>
      </c>
      <c r="K13" s="52">
        <v>4161.5</v>
      </c>
      <c r="L13" s="52">
        <v>4161.5</v>
      </c>
      <c r="M13" s="52"/>
      <c r="N13" s="52"/>
      <c r="O13" s="52"/>
      <c r="P13" s="52"/>
      <c r="Q13" s="52">
        <v>5820.62</v>
      </c>
      <c r="R13" s="52">
        <v>5799.37</v>
      </c>
      <c r="S13" s="52">
        <v>5383.07</v>
      </c>
      <c r="T13" s="52">
        <v>5263.07</v>
      </c>
      <c r="U13" s="52">
        <v>3920.11</v>
      </c>
      <c r="V13" s="52">
        <v>3920.11</v>
      </c>
      <c r="W13" s="52"/>
      <c r="X13" s="52"/>
      <c r="Y13" s="52"/>
      <c r="Z13" s="52"/>
      <c r="AA13" s="53">
        <f t="shared" si="0"/>
        <v>136615.25</v>
      </c>
      <c r="AB13" s="53">
        <f t="shared" si="0"/>
        <v>140643.51</v>
      </c>
    </row>
    <row r="14" spans="1:28" s="54" customFormat="1" ht="13.5" customHeight="1">
      <c r="A14" s="50">
        <v>8</v>
      </c>
      <c r="B14" s="51" t="s">
        <v>71</v>
      </c>
      <c r="C14" s="52">
        <v>87446.34</v>
      </c>
      <c r="D14" s="52">
        <v>94273.86</v>
      </c>
      <c r="E14" s="52"/>
      <c r="F14" s="52"/>
      <c r="G14" s="52"/>
      <c r="H14" s="52"/>
      <c r="I14" s="52">
        <v>0</v>
      </c>
      <c r="J14" s="52">
        <v>0</v>
      </c>
      <c r="K14" s="52">
        <v>0</v>
      </c>
      <c r="L14" s="52">
        <v>0</v>
      </c>
      <c r="M14" s="52"/>
      <c r="N14" s="52"/>
      <c r="O14" s="52"/>
      <c r="P14" s="52"/>
      <c r="Q14" s="52"/>
      <c r="R14" s="52"/>
      <c r="S14" s="52"/>
      <c r="T14" s="52"/>
      <c r="U14" s="52">
        <v>0</v>
      </c>
      <c r="V14" s="52">
        <v>0</v>
      </c>
      <c r="W14" s="52"/>
      <c r="X14" s="52"/>
      <c r="Y14" s="52"/>
      <c r="Z14" s="52"/>
      <c r="AA14" s="53">
        <f t="shared" si="0"/>
        <v>87446.34</v>
      </c>
      <c r="AB14" s="53">
        <f t="shared" si="0"/>
        <v>94273.86</v>
      </c>
    </row>
    <row r="15" spans="1:28" s="54" customFormat="1" ht="13.5" customHeight="1">
      <c r="A15" s="50">
        <v>9</v>
      </c>
      <c r="B15" s="51" t="s">
        <v>72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3">
        <f t="shared" si="0"/>
        <v>0</v>
      </c>
      <c r="AB15" s="53">
        <f t="shared" si="0"/>
        <v>0</v>
      </c>
    </row>
    <row r="16" spans="1:28" s="54" customFormat="1" ht="13.5" customHeight="1">
      <c r="A16" s="50">
        <v>10</v>
      </c>
      <c r="B16" s="51" t="s">
        <v>73</v>
      </c>
      <c r="C16" s="52">
        <v>0</v>
      </c>
      <c r="D16" s="52">
        <v>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>
        <f t="shared" si="0"/>
        <v>0</v>
      </c>
      <c r="AB16" s="53">
        <f t="shared" si="0"/>
        <v>0</v>
      </c>
    </row>
    <row r="17" spans="1:28" s="54" customFormat="1" ht="13.5" customHeight="1">
      <c r="A17" s="50">
        <v>11</v>
      </c>
      <c r="B17" s="51" t="s">
        <v>74</v>
      </c>
      <c r="C17" s="52">
        <v>0</v>
      </c>
      <c r="D17" s="52"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3">
        <f t="shared" si="0"/>
        <v>0</v>
      </c>
      <c r="AB17" s="53">
        <f t="shared" si="0"/>
        <v>0</v>
      </c>
    </row>
    <row r="18" spans="1:28" s="54" customFormat="1" ht="13.5" customHeight="1">
      <c r="A18" s="50">
        <v>12</v>
      </c>
      <c r="B18" s="51" t="s">
        <v>75</v>
      </c>
      <c r="C18" s="53">
        <f>SUM(C7:C17)</f>
        <v>1470424.78</v>
      </c>
      <c r="D18" s="53">
        <f aca="true" t="shared" si="1" ref="D18:Z18">SUM(D7:D17)</f>
        <v>1406469.22</v>
      </c>
      <c r="E18" s="53">
        <f t="shared" si="1"/>
        <v>0</v>
      </c>
      <c r="F18" s="53">
        <f t="shared" si="1"/>
        <v>0</v>
      </c>
      <c r="G18" s="53">
        <f t="shared" si="1"/>
        <v>210705.48</v>
      </c>
      <c r="H18" s="53">
        <f t="shared" si="1"/>
        <v>210705.48</v>
      </c>
      <c r="I18" s="53">
        <f t="shared" si="1"/>
        <v>1190694.13</v>
      </c>
      <c r="J18" s="53">
        <f t="shared" si="1"/>
        <v>1104378.98</v>
      </c>
      <c r="K18" s="53">
        <f t="shared" si="1"/>
        <v>286063.36</v>
      </c>
      <c r="L18" s="53">
        <f t="shared" si="1"/>
        <v>241209.88</v>
      </c>
      <c r="M18" s="53">
        <f t="shared" si="1"/>
        <v>178238.36</v>
      </c>
      <c r="N18" s="53">
        <f t="shared" si="1"/>
        <v>161860.39</v>
      </c>
      <c r="O18" s="53">
        <f t="shared" si="1"/>
        <v>0</v>
      </c>
      <c r="P18" s="53">
        <f t="shared" si="1"/>
        <v>0</v>
      </c>
      <c r="Q18" s="53">
        <f t="shared" si="1"/>
        <v>561415.54</v>
      </c>
      <c r="R18" s="53">
        <f t="shared" si="1"/>
        <v>580321.2899999999</v>
      </c>
      <c r="S18" s="53">
        <f t="shared" si="1"/>
        <v>319325.29</v>
      </c>
      <c r="T18" s="53">
        <f t="shared" si="1"/>
        <v>422407.14</v>
      </c>
      <c r="U18" s="53">
        <f t="shared" si="1"/>
        <v>1496733.9100000001</v>
      </c>
      <c r="V18" s="53">
        <f t="shared" si="1"/>
        <v>975747.9099999999</v>
      </c>
      <c r="W18" s="53">
        <f t="shared" si="1"/>
        <v>106212.36</v>
      </c>
      <c r="X18" s="53">
        <f t="shared" si="1"/>
        <v>59729.02</v>
      </c>
      <c r="Y18" s="53">
        <f t="shared" si="1"/>
        <v>0</v>
      </c>
      <c r="Z18" s="53">
        <f t="shared" si="1"/>
        <v>0</v>
      </c>
      <c r="AA18" s="53">
        <f t="shared" si="0"/>
        <v>5819813.21</v>
      </c>
      <c r="AB18" s="53">
        <f t="shared" si="0"/>
        <v>5162829.31</v>
      </c>
    </row>
    <row r="19" spans="1:28" ht="15" customHeight="1">
      <c r="A19" s="50"/>
      <c r="B19" s="5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s="54" customFormat="1" ht="13.5" customHeight="1">
      <c r="A20" s="50">
        <v>1</v>
      </c>
      <c r="B20" s="51" t="s">
        <v>76</v>
      </c>
      <c r="C20" s="52">
        <v>2796388.61</v>
      </c>
      <c r="D20" s="52">
        <v>2473550.8</v>
      </c>
      <c r="E20" s="52"/>
      <c r="F20" s="52"/>
      <c r="G20" s="52"/>
      <c r="H20" s="52"/>
      <c r="I20" s="52">
        <v>0</v>
      </c>
      <c r="J20" s="52">
        <v>0</v>
      </c>
      <c r="K20" s="52">
        <v>0</v>
      </c>
      <c r="L20" s="52">
        <v>0</v>
      </c>
      <c r="M20" s="52">
        <v>613111.03</v>
      </c>
      <c r="N20" s="52">
        <v>70498.13</v>
      </c>
      <c r="O20" s="52"/>
      <c r="P20" s="52"/>
      <c r="Q20" s="52">
        <v>97366.46</v>
      </c>
      <c r="R20" s="52">
        <v>356370.78</v>
      </c>
      <c r="S20" s="52">
        <v>312070.57</v>
      </c>
      <c r="T20" s="52">
        <v>184658.43</v>
      </c>
      <c r="U20" s="52">
        <v>11648.78</v>
      </c>
      <c r="V20" s="52">
        <v>35113.12</v>
      </c>
      <c r="W20" s="52"/>
      <c r="X20" s="52"/>
      <c r="Y20" s="52"/>
      <c r="Z20" s="52"/>
      <c r="AA20" s="53">
        <f t="shared" si="0"/>
        <v>3830585.4499999993</v>
      </c>
      <c r="AB20" s="53">
        <f t="shared" si="0"/>
        <v>3120191.2600000002</v>
      </c>
    </row>
    <row r="21" spans="1:28" s="54" customFormat="1" ht="13.5" customHeight="1">
      <c r="A21" s="50">
        <v>2</v>
      </c>
      <c r="B21" s="51" t="s">
        <v>77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>
        <v>0</v>
      </c>
      <c r="N21" s="52">
        <v>0</v>
      </c>
      <c r="O21" s="52"/>
      <c r="P21" s="52"/>
      <c r="Q21" s="52"/>
      <c r="R21" s="52"/>
      <c r="S21" s="52">
        <v>0</v>
      </c>
      <c r="T21" s="52">
        <v>0</v>
      </c>
      <c r="U21" s="52"/>
      <c r="V21" s="52"/>
      <c r="W21" s="52"/>
      <c r="X21" s="52"/>
      <c r="Y21" s="52"/>
      <c r="Z21" s="52"/>
      <c r="AA21" s="53">
        <f t="shared" si="0"/>
        <v>0</v>
      </c>
      <c r="AB21" s="53">
        <f t="shared" si="0"/>
        <v>0</v>
      </c>
    </row>
    <row r="22" spans="1:28" s="54" customFormat="1" ht="13.5" customHeight="1">
      <c r="A22" s="50">
        <v>3</v>
      </c>
      <c r="B22" s="51" t="s">
        <v>78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>
        <f t="shared" si="0"/>
        <v>0</v>
      </c>
      <c r="AB22" s="53">
        <f t="shared" si="0"/>
        <v>0</v>
      </c>
    </row>
    <row r="23" spans="1:28" s="54" customFormat="1" ht="13.5" customHeight="1">
      <c r="A23" s="50">
        <v>4</v>
      </c>
      <c r="B23" s="51" t="s">
        <v>79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>
        <f t="shared" si="0"/>
        <v>0</v>
      </c>
      <c r="AB23" s="53">
        <f t="shared" si="0"/>
        <v>0</v>
      </c>
    </row>
    <row r="24" spans="1:28" s="54" customFormat="1" ht="13.5" customHeight="1">
      <c r="A24" s="50">
        <v>5</v>
      </c>
      <c r="B24" s="51" t="s">
        <v>80</v>
      </c>
      <c r="C24" s="52">
        <v>21993.45</v>
      </c>
      <c r="D24" s="52">
        <v>18577.92</v>
      </c>
      <c r="E24" s="52"/>
      <c r="F24" s="52"/>
      <c r="G24" s="52">
        <v>0</v>
      </c>
      <c r="H24" s="52">
        <v>0</v>
      </c>
      <c r="I24" s="52">
        <v>4999</v>
      </c>
      <c r="J24" s="52">
        <v>11558.22</v>
      </c>
      <c r="K24" s="52">
        <v>0</v>
      </c>
      <c r="L24" s="52">
        <v>0</v>
      </c>
      <c r="M24" s="52">
        <v>0</v>
      </c>
      <c r="N24" s="52">
        <v>0</v>
      </c>
      <c r="O24" s="52"/>
      <c r="P24" s="52"/>
      <c r="Q24" s="52"/>
      <c r="R24" s="52"/>
      <c r="S24" s="52"/>
      <c r="T24" s="52"/>
      <c r="U24" s="52">
        <v>0</v>
      </c>
      <c r="V24" s="52">
        <v>0</v>
      </c>
      <c r="W24" s="52"/>
      <c r="X24" s="52"/>
      <c r="Y24" s="52"/>
      <c r="Z24" s="52"/>
      <c r="AA24" s="53">
        <f t="shared" si="0"/>
        <v>26992.45</v>
      </c>
      <c r="AB24" s="53">
        <f t="shared" si="0"/>
        <v>30136.14</v>
      </c>
    </row>
    <row r="25" spans="1:28" s="54" customFormat="1" ht="13.5" customHeight="1">
      <c r="A25" s="50">
        <v>6</v>
      </c>
      <c r="B25" s="51" t="s">
        <v>81</v>
      </c>
      <c r="C25" s="52">
        <v>60473.33</v>
      </c>
      <c r="D25" s="52">
        <v>84385.31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>
        <v>170100</v>
      </c>
      <c r="T25" s="52">
        <v>0</v>
      </c>
      <c r="U25" s="52"/>
      <c r="V25" s="52"/>
      <c r="W25" s="52"/>
      <c r="X25" s="52"/>
      <c r="Y25" s="52"/>
      <c r="Z25" s="52"/>
      <c r="AA25" s="53">
        <f t="shared" si="0"/>
        <v>230573.33000000002</v>
      </c>
      <c r="AB25" s="53">
        <f t="shared" si="0"/>
        <v>84385.31</v>
      </c>
    </row>
    <row r="26" spans="1:28" s="54" customFormat="1" ht="13.5" customHeight="1">
      <c r="A26" s="50">
        <v>7</v>
      </c>
      <c r="B26" s="51" t="s">
        <v>82</v>
      </c>
      <c r="C26" s="52">
        <v>63244.75</v>
      </c>
      <c r="D26" s="52">
        <v>71130.33</v>
      </c>
      <c r="E26" s="52"/>
      <c r="F26" s="52"/>
      <c r="G26" s="52"/>
      <c r="H26" s="52"/>
      <c r="I26" s="52">
        <v>0</v>
      </c>
      <c r="J26" s="52">
        <v>0</v>
      </c>
      <c r="K26" s="52"/>
      <c r="L26" s="52"/>
      <c r="M26" s="52"/>
      <c r="N26" s="52"/>
      <c r="O26" s="52"/>
      <c r="P26" s="52"/>
      <c r="Q26" s="52"/>
      <c r="R26" s="52"/>
      <c r="S26" s="52">
        <v>0</v>
      </c>
      <c r="T26" s="52">
        <v>0</v>
      </c>
      <c r="U26" s="52">
        <v>34898.26</v>
      </c>
      <c r="V26" s="52">
        <v>35381.93</v>
      </c>
      <c r="W26" s="52"/>
      <c r="X26" s="52"/>
      <c r="Y26" s="52">
        <v>0</v>
      </c>
      <c r="Z26" s="52">
        <v>0</v>
      </c>
      <c r="AA26" s="53">
        <f t="shared" si="0"/>
        <v>98143.01000000001</v>
      </c>
      <c r="AB26" s="53">
        <f t="shared" si="0"/>
        <v>106512.26000000001</v>
      </c>
    </row>
    <row r="27" spans="1:28" s="54" customFormat="1" ht="13.5" customHeight="1">
      <c r="A27" s="50">
        <v>8</v>
      </c>
      <c r="B27" s="51" t="s">
        <v>83</v>
      </c>
      <c r="C27" s="52">
        <v>0</v>
      </c>
      <c r="D27" s="52"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>
        <f t="shared" si="0"/>
        <v>0</v>
      </c>
      <c r="AB27" s="53">
        <f t="shared" si="0"/>
        <v>0</v>
      </c>
    </row>
    <row r="28" spans="1:28" s="54" customFormat="1" ht="13.5" customHeight="1">
      <c r="A28" s="50">
        <v>9</v>
      </c>
      <c r="B28" s="51" t="s">
        <v>84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>
        <f t="shared" si="0"/>
        <v>0</v>
      </c>
      <c r="AB28" s="53">
        <f t="shared" si="0"/>
        <v>0</v>
      </c>
    </row>
    <row r="29" spans="1:28" s="54" customFormat="1" ht="13.5" customHeight="1">
      <c r="A29" s="50">
        <v>10</v>
      </c>
      <c r="B29" s="51" t="s">
        <v>85</v>
      </c>
      <c r="C29" s="52">
        <v>0</v>
      </c>
      <c r="D29" s="52">
        <v>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>
        <f t="shared" si="0"/>
        <v>0</v>
      </c>
      <c r="AB29" s="53">
        <f t="shared" si="0"/>
        <v>0</v>
      </c>
    </row>
    <row r="30" spans="1:28" s="54" customFormat="1" ht="13.5" customHeight="1">
      <c r="A30" s="50">
        <v>11</v>
      </c>
      <c r="B30" s="56" t="s">
        <v>86</v>
      </c>
      <c r="C30" s="53">
        <f>SUM(C20:C29)</f>
        <v>2942100.14</v>
      </c>
      <c r="D30" s="53">
        <f aca="true" t="shared" si="2" ref="D30:Z30">SUM(D20:D29)</f>
        <v>2647644.36</v>
      </c>
      <c r="E30" s="53">
        <f t="shared" si="2"/>
        <v>0</v>
      </c>
      <c r="F30" s="53">
        <f t="shared" si="2"/>
        <v>0</v>
      </c>
      <c r="G30" s="53">
        <f t="shared" si="2"/>
        <v>0</v>
      </c>
      <c r="H30" s="53">
        <f t="shared" si="2"/>
        <v>0</v>
      </c>
      <c r="I30" s="53">
        <f t="shared" si="2"/>
        <v>4999</v>
      </c>
      <c r="J30" s="53">
        <f t="shared" si="2"/>
        <v>11558.22</v>
      </c>
      <c r="K30" s="53">
        <f t="shared" si="2"/>
        <v>0</v>
      </c>
      <c r="L30" s="53">
        <f t="shared" si="2"/>
        <v>0</v>
      </c>
      <c r="M30" s="53">
        <f t="shared" si="2"/>
        <v>613111.03</v>
      </c>
      <c r="N30" s="53">
        <f t="shared" si="2"/>
        <v>70498.13</v>
      </c>
      <c r="O30" s="53">
        <f t="shared" si="2"/>
        <v>0</v>
      </c>
      <c r="P30" s="53">
        <f t="shared" si="2"/>
        <v>0</v>
      </c>
      <c r="Q30" s="53">
        <f t="shared" si="2"/>
        <v>97366.46</v>
      </c>
      <c r="R30" s="53">
        <f t="shared" si="2"/>
        <v>356370.78</v>
      </c>
      <c r="S30" s="53">
        <f t="shared" si="2"/>
        <v>482170.57</v>
      </c>
      <c r="T30" s="53">
        <f t="shared" si="2"/>
        <v>184658.43</v>
      </c>
      <c r="U30" s="53">
        <f t="shared" si="2"/>
        <v>46547.04</v>
      </c>
      <c r="V30" s="53">
        <f t="shared" si="2"/>
        <v>70495.05</v>
      </c>
      <c r="W30" s="53">
        <f t="shared" si="2"/>
        <v>0</v>
      </c>
      <c r="X30" s="53">
        <f t="shared" si="2"/>
        <v>0</v>
      </c>
      <c r="Y30" s="53">
        <f t="shared" si="2"/>
        <v>0</v>
      </c>
      <c r="Z30" s="53">
        <f t="shared" si="2"/>
        <v>0</v>
      </c>
      <c r="AA30" s="53">
        <f t="shared" si="0"/>
        <v>4186294.2399999998</v>
      </c>
      <c r="AB30" s="53">
        <f t="shared" si="0"/>
        <v>3341224.97</v>
      </c>
    </row>
    <row r="31" spans="1:28" s="54" customFormat="1" ht="13.5" customHeight="1">
      <c r="A31" s="50"/>
      <c r="B31" s="5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54" customFormat="1" ht="13.5" customHeight="1">
      <c r="A32" s="50"/>
      <c r="B32" s="51" t="s">
        <v>87</v>
      </c>
      <c r="C32" s="52">
        <v>11525.56</v>
      </c>
      <c r="D32" s="52">
        <v>5700.08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>
        <f t="shared" si="0"/>
        <v>11525.56</v>
      </c>
      <c r="AB32" s="53">
        <f t="shared" si="0"/>
        <v>5700.08</v>
      </c>
    </row>
    <row r="33" spans="1:28" s="54" customFormat="1" ht="13.5" customHeight="1">
      <c r="A33" s="50"/>
      <c r="B33" s="5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s="54" customFormat="1" ht="14.25" customHeight="1" thickBot="1">
      <c r="A34" s="57"/>
      <c r="B34" s="58" t="s">
        <v>88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>
        <v>808663.88</v>
      </c>
      <c r="AB34" s="60">
        <v>787711.29</v>
      </c>
    </row>
    <row r="35" spans="1:28" s="65" customFormat="1" ht="23.25" customHeight="1" thickTop="1">
      <c r="A35" s="61"/>
      <c r="B35" s="62" t="s">
        <v>89</v>
      </c>
      <c r="C35" s="63">
        <f>SUM(C18,C30,C32,C34)</f>
        <v>4424050.4799999995</v>
      </c>
      <c r="D35" s="63">
        <f aca="true" t="shared" si="3" ref="D35:Z35">SUM(D18,D30,D32,D34)</f>
        <v>4059813.66</v>
      </c>
      <c r="E35" s="63">
        <f t="shared" si="3"/>
        <v>0</v>
      </c>
      <c r="F35" s="63">
        <f t="shared" si="3"/>
        <v>0</v>
      </c>
      <c r="G35" s="63">
        <f t="shared" si="3"/>
        <v>210705.48</v>
      </c>
      <c r="H35" s="63">
        <f t="shared" si="3"/>
        <v>210705.48</v>
      </c>
      <c r="I35" s="63">
        <f t="shared" si="3"/>
        <v>1195693.13</v>
      </c>
      <c r="J35" s="63">
        <f t="shared" si="3"/>
        <v>1115937.2</v>
      </c>
      <c r="K35" s="63">
        <f t="shared" si="3"/>
        <v>286063.36</v>
      </c>
      <c r="L35" s="63">
        <f t="shared" si="3"/>
        <v>241209.88</v>
      </c>
      <c r="M35" s="63">
        <f t="shared" si="3"/>
        <v>791349.39</v>
      </c>
      <c r="N35" s="63">
        <f t="shared" si="3"/>
        <v>232358.52000000002</v>
      </c>
      <c r="O35" s="63">
        <f t="shared" si="3"/>
        <v>0</v>
      </c>
      <c r="P35" s="63">
        <f t="shared" si="3"/>
        <v>0</v>
      </c>
      <c r="Q35" s="63">
        <f>SUM(Q18,Q30,Q32,Q34)</f>
        <v>658782</v>
      </c>
      <c r="R35" s="63">
        <f t="shared" si="3"/>
        <v>936692.07</v>
      </c>
      <c r="S35" s="63">
        <f t="shared" si="3"/>
        <v>801495.86</v>
      </c>
      <c r="T35" s="63">
        <f t="shared" si="3"/>
        <v>607065.5700000001</v>
      </c>
      <c r="U35" s="63">
        <f t="shared" si="3"/>
        <v>1543280.9500000002</v>
      </c>
      <c r="V35" s="63">
        <f t="shared" si="3"/>
        <v>1046242.96</v>
      </c>
      <c r="W35" s="63">
        <f t="shared" si="3"/>
        <v>106212.36</v>
      </c>
      <c r="X35" s="63">
        <f t="shared" si="3"/>
        <v>59729.02</v>
      </c>
      <c r="Y35" s="63">
        <f t="shared" si="3"/>
        <v>0</v>
      </c>
      <c r="Z35" s="63">
        <f t="shared" si="3"/>
        <v>0</v>
      </c>
      <c r="AA35" s="63">
        <f>SUM(AA18,AA30,AA32,AA34)</f>
        <v>10826296.89</v>
      </c>
      <c r="AB35" s="64">
        <f>SUM(AB18,AB30,AB32,AB34)</f>
        <v>9297465.649999999</v>
      </c>
    </row>
    <row r="36" spans="1:28" ht="29.25" customHeight="1">
      <c r="A36" s="66" t="s">
        <v>90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40" ht="15" customHeight="1">
      <c r="G40" s="67"/>
    </row>
  </sheetData>
  <sheetProtection/>
  <mergeCells count="19">
    <mergeCell ref="Y5:Z5"/>
    <mergeCell ref="AA5:AB5"/>
    <mergeCell ref="A36:AB36"/>
    <mergeCell ref="M5:N5"/>
    <mergeCell ref="O5:P5"/>
    <mergeCell ref="Q5:R5"/>
    <mergeCell ref="S5:T5"/>
    <mergeCell ref="U5:V5"/>
    <mergeCell ref="W5:X5"/>
    <mergeCell ref="A1:AB1"/>
    <mergeCell ref="A2:AB2"/>
    <mergeCell ref="A3:C3"/>
    <mergeCell ref="A4:M4"/>
    <mergeCell ref="A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Bellini</dc:creator>
  <cp:keywords/>
  <dc:description/>
  <cp:lastModifiedBy>bellini.c</cp:lastModifiedBy>
  <dcterms:created xsi:type="dcterms:W3CDTF">2021-05-27T15:58:29Z</dcterms:created>
  <dcterms:modified xsi:type="dcterms:W3CDTF">2021-05-27T16:06:32Z</dcterms:modified>
  <cp:category/>
  <cp:version/>
  <cp:contentType/>
  <cp:contentStatus/>
</cp:coreProperties>
</file>