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Foglio1" sheetId="1" r:id="rId1"/>
    <sheet name="Foglio2" sheetId="2" r:id="rId2"/>
    <sheet name="Foglio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<sst xmlns="http://schemas.openxmlformats.org/spreadsheetml/2006/main" count="136" uniqueCount="91">
  <si>
    <t>(*) I dati previsionali indicano le previsioni di competenza e di cassa, i dati di rendiconto indicano gli accertamenti e le riscossioni.</t>
  </si>
  <si>
    <t>TOTALE TITOLO I</t>
  </si>
  <si>
    <t>Contributi e trasferimenti correnti dalla Regione per funzioni delegate</t>
  </si>
  <si>
    <t>Contributi e trasferimenti da parte di organismi comunitari e internazionali</t>
  </si>
  <si>
    <t>Titolo III - ENTRATE EXTRATRIBUTARIE</t>
  </si>
  <si>
    <t>Titolo IV - ENTRATE DERIVANTI DA ALIENAZIONE, DA TRASFERIMENTI DI CAPITALI E DA RISCOSSIONI DI CREDITI</t>
  </si>
  <si>
    <t>Titolo V - ENTRATE DERIVANTI DA ACCENSIONI DI PRESTITI</t>
  </si>
  <si>
    <t>Categoria 1^</t>
  </si>
  <si>
    <t>Categoria 2^</t>
  </si>
  <si>
    <t>Categoria 3^</t>
  </si>
  <si>
    <t>Categoria 4^</t>
  </si>
  <si>
    <t>Categoria 5^</t>
  </si>
  <si>
    <t>Categoria 6^</t>
  </si>
  <si>
    <t>Imposte</t>
  </si>
  <si>
    <t>Tasse</t>
  </si>
  <si>
    <t>Tributi speciali ed altre entrate tributarie proprie</t>
  </si>
  <si>
    <t>Titolo II - ENTRATE DERIVANTI DA CONTRIBUTI E TRASFERIMENTI CORRENTI DELLO STATO DELLA REGIONE E DI ALTRI ENTI PUBBLICI ANCHE IN RAPPORTO ALL'ESERCIZIO DI FUNZIONI DELEGATE DALLA REGIONE</t>
  </si>
  <si>
    <t>Contributi e trasferimenti correnti dallo Stato</t>
  </si>
  <si>
    <t>Contributi e trasferimenti correnti dalla Regione</t>
  </si>
  <si>
    <t>Contributi e trasferimenti correndi da altri enti</t>
  </si>
  <si>
    <t>TOTALE TITOLO II</t>
  </si>
  <si>
    <t xml:space="preserve">Proventi di servizi pubblici </t>
  </si>
  <si>
    <t>Proventi di beni comunali</t>
  </si>
  <si>
    <t>Interessi su anticipazione crediti</t>
  </si>
  <si>
    <t>Utili netti delle aziende speciali e partecipate, dividendi di società</t>
  </si>
  <si>
    <t>Proventi diversi</t>
  </si>
  <si>
    <t>TOTALE TITOLO III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</si>
  <si>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</si>
  <si>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</si>
  <si>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</si>
  <si>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</si>
  <si>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</si>
  <si>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Riscossioni di crediti</t>
  </si>
  <si>
    <t>TOTALE TITOLO IV</t>
  </si>
  <si>
    <t>Anticipazioni di cassa</t>
  </si>
  <si>
    <t>Finanziamenti a breve termine</t>
  </si>
  <si>
    <t>Assunzioni di mutui e prestiti</t>
  </si>
  <si>
    <t>Emissione di prestiti obbligazionari</t>
  </si>
  <si>
    <t>TOTALE TITOLO V</t>
  </si>
  <si>
    <t>TOTALE TITOLO VI - ENTRATE DERIVANTI DA SERVIZI PER CONTO DI TERZI</t>
  </si>
  <si>
    <t>TOTALE GENERALE DELLE ENTRATE</t>
  </si>
  <si>
    <t>ENTRATE PER CODIFICA ECONOMICA</t>
  </si>
  <si>
    <t>COMUNE DI BOMPORTO Provincia di Modena</t>
  </si>
  <si>
    <t>01/01/2021</t>
  </si>
  <si>
    <t>DATI PREVISIONALI ANNO 2021</t>
  </si>
  <si>
    <t>Competenza</t>
  </si>
  <si>
    <t>Cassa</t>
  </si>
  <si>
    <t>Spesa</t>
  </si>
  <si>
    <t>DATI PREVISIONALI ANNO 2021 - prospetto di cui all'art. 8 comma 1 D.L. 24/04/2014 n.66</t>
  </si>
  <si>
    <t>INTERVENTI/FUNZIONI E SERVIZI</t>
  </si>
  <si>
    <t>Funzioni generali di
Amministrazione, di gestione e di
controllo</t>
  </si>
  <si>
    <t>Funzioni relative alla giustizia</t>
  </si>
  <si>
    <t>Funzioni di polizia locale</t>
  </si>
  <si>
    <t>Funzione di istruzione pubblica</t>
  </si>
  <si>
    <t>Funzioni relative alla cultura ed
ai beni culturali</t>
  </si>
  <si>
    <t>Funzioni nel settore sportivo e
ricreatico</t>
  </si>
  <si>
    <t>Funzioni nel campo turistico</t>
  </si>
  <si>
    <t>Funzioni nel campo dell vialibilità e
dei trasporti</t>
  </si>
  <si>
    <t>Funzioni riguardanti la
gestione del territorio e
dell'ambiente</t>
  </si>
  <si>
    <t>Funzioni nel settore sociale</t>
  </si>
  <si>
    <t>Funzioni nel campo dello sviluppo economico</t>
  </si>
  <si>
    <t>Funzioni relative a servizi
produttivi</t>
  </si>
  <si>
    <t>Totale spese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</si>
  <si>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</si>
  <si>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</si>
  <si>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</si>
  <si>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</si>
  <si>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</si>
  <si>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ed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</si>
  <si>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</si>
  <si>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</si>
  <si>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</si>
  <si>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</si>
  <si>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</si>
  <si>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TOTALE TITOLO 1°: SPESE CORRENTI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</si>
  <si>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</si>
  <si>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</si>
  <si>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</si>
  <si>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</si>
  <si>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</si>
  <si>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</si>
  <si>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</si>
  <si>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</si>
  <si>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</si>
  <si>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</si>
  <si>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t>TOTALE TITOLO 2: SPESE IN CONTO CAPITALE</t>
  </si>
  <si>
    <t>TOTALE TITOLO 3: SPESE PER RIMBORSO DI PRESTITI</t>
  </si>
  <si>
    <t>TOTALE TITOLO 4: SPESE PER SERVIZI PER CONTO</t>
  </si>
  <si>
    <t>TOTALE SPESE PER CLASSIFICAZIONE FUNZIONALE</t>
  </si>
  <si>
    <t>(*) I dati previsionali indicano le previsioni di competenza e di cassa, i dati di rendiconto indicano gli impegni e i pagamenti.</t>
  </si>
  <si>
    <t>Entrate - Prospetto di cui all'art. 8 comma 1 D.L. 24/04/2014 n.66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</si>
</sst>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63"/>
      <name val="Calibri"/>
      <family val="0"/>
    </font>
    <font>
      <b/>
      <sz val="11"/>
      <color indexed="63"/>
      <name val="Calibri"/>
      <family val="0"/>
    </font>
    <font>
      <b/>
      <sz val="12"/>
      <color indexed="63"/>
      <name val="Calibri"/>
      <family val="0"/>
    </font>
    <font>
      <b/>
      <sz val="10"/>
      <color indexed="63"/>
      <name val="Calibri"/>
      <family val="0"/>
    </font>
    <font>
      <sz val="11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63"/>
      <name val="Arial Narrow"/>
      <family val="0"/>
    </font>
    <font>
      <sz val="9"/>
      <color indexed="8"/>
      <name val="Arial Narrow"/>
      <family val="2"/>
    </font>
    <font>
      <sz val="9"/>
      <color indexed="63"/>
      <name val="Arial Narrow"/>
      <family val="0"/>
    </font>
    <font>
      <u val="single"/>
      <sz val="9"/>
      <color indexed="63"/>
      <name val="Arial Narrow"/>
      <family val="0"/>
    </font>
    <font>
      <b/>
      <sz val="9"/>
      <color indexed="8"/>
      <name val="Calibri"/>
      <family val="2"/>
    </font>
    <font>
      <b/>
      <u val="single"/>
      <sz val="9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171" fontId="1" fillId="0" borderId="0" applyNumberFormat="0" applyFont="0" applyFill="0" applyBorder="0" applyAlignment="0" applyProtection="0"/>
    <xf numFmtId="169" fontId="1" fillId="0" borderId="0" applyNumberFormat="0" applyFont="0" applyFill="0" applyBorder="0" applyAlignment="0" applyProtection="0"/>
    <xf numFmtId="0" fontId="39" fillId="28" borderId="0" applyNumberFormat="0" applyBorder="0" applyAlignment="0" applyProtection="0"/>
    <xf numFmtId="0" fontId="1" fillId="29" borderId="4" applyNumberFormat="0" applyFont="0" applyAlignment="0" applyProtection="0"/>
    <xf numFmtId="0" fontId="40" fillId="19" borderId="5" applyNumberFormat="0" applyAlignment="0" applyProtection="0"/>
    <xf numFmtId="9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0" fontId="1" fillId="0" borderId="0" applyNumberFormat="0" applyFont="0" applyFill="0" applyBorder="0" applyAlignment="0" applyProtection="0"/>
    <xf numFmtId="168" fontId="1" fillId="0" borderId="0" applyNumberFormat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8" fillId="0" borderId="23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center"/>
      <protection/>
    </xf>
    <xf numFmtId="4" fontId="9" fillId="0" borderId="25" xfId="0" applyNumberFormat="1" applyFont="1" applyFill="1" applyBorder="1" applyAlignment="1" applyProtection="1">
      <alignment horizontal="right"/>
      <protection/>
    </xf>
    <xf numFmtId="4" fontId="9" fillId="0" borderId="26" xfId="0" applyNumberFormat="1" applyFont="1" applyFill="1" applyBorder="1" applyAlignment="1" applyProtection="1">
      <alignment horizontal="right"/>
      <protection/>
    </xf>
    <xf numFmtId="4" fontId="9" fillId="0" borderId="27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0" fillId="0" borderId="30" xfId="0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5" fillId="0" borderId="31" xfId="0" applyNumberFormat="1" applyFont="1" applyFill="1" applyBorder="1" applyAlignment="1" applyProtection="1">
      <alignment horizontal="left"/>
      <protection/>
    </xf>
    <xf numFmtId="0" fontId="26" fillId="0" borderId="32" xfId="0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8" fillId="0" borderId="35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4" fontId="30" fillId="0" borderId="35" xfId="0" applyNumberFormat="1" applyFont="1" applyFill="1" applyBorder="1" applyAlignment="1" applyProtection="1">
      <alignment horizontal="right"/>
      <protection/>
    </xf>
    <xf numFmtId="4" fontId="29" fillId="0" borderId="10" xfId="0" applyNumberFormat="1" applyFont="1" applyBorder="1" applyAlignment="1">
      <alignment horizontal="right"/>
    </xf>
    <xf numFmtId="0" fontId="29" fillId="0" borderId="0" xfId="0" applyFont="1" applyAlignment="1">
      <alignment/>
    </xf>
    <xf numFmtId="4" fontId="31" fillId="0" borderId="35" xfId="0" applyNumberFormat="1" applyFont="1" applyFill="1" applyBorder="1" applyAlignment="1" applyProtection="1">
      <alignment horizontal="right"/>
      <protection/>
    </xf>
    <xf numFmtId="0" fontId="29" fillId="0" borderId="10" xfId="0" applyFont="1" applyFill="1" applyBorder="1" applyAlignment="1">
      <alignment/>
    </xf>
    <xf numFmtId="0" fontId="27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4" fontId="29" fillId="0" borderId="11" xfId="0" applyNumberFormat="1" applyFont="1" applyBorder="1" applyAlignment="1">
      <alignment horizontal="right"/>
    </xf>
    <xf numFmtId="4" fontId="30" fillId="0" borderId="36" xfId="0" applyNumberFormat="1" applyFont="1" applyFill="1" applyBorder="1" applyAlignment="1" applyProtection="1">
      <alignment horizontal="right"/>
      <protection/>
    </xf>
    <xf numFmtId="0" fontId="32" fillId="0" borderId="37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4" fontId="27" fillId="0" borderId="37" xfId="0" applyNumberFormat="1" applyFont="1" applyBorder="1" applyAlignment="1">
      <alignment horizontal="right"/>
    </xf>
    <xf numFmtId="4" fontId="33" fillId="0" borderId="37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0" fillId="0" borderId="38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3.7109375" style="0" customWidth="1"/>
    <col min="2" max="2" width="114.57421875" style="0" customWidth="1"/>
    <col min="3" max="4" width="11.8515625" style="12" bestFit="1" customWidth="1"/>
  </cols>
  <sheetData>
    <row r="1" spans="1:4" ht="18.75" customHeight="1">
      <c r="A1" s="36" t="s">
        <v>42</v>
      </c>
      <c r="B1" s="37"/>
      <c r="C1" s="37"/>
      <c r="D1" s="37"/>
    </row>
    <row r="2" spans="1:4" ht="15" customHeight="1">
      <c r="A2" s="34" t="s">
        <v>43</v>
      </c>
      <c r="B2" s="35"/>
      <c r="C2" s="35"/>
      <c r="D2" s="35"/>
    </row>
    <row r="3" spans="1:2" ht="15.75" customHeight="1">
      <c r="A3" s="30" t="s">
        <v>90</v>
      </c>
      <c r="B3" s="30"/>
    </row>
    <row r="4" spans="1:2" ht="16.5" customHeight="1" thickBot="1">
      <c r="A4" s="31" t="s">
        <v>44</v>
      </c>
      <c r="B4" s="32"/>
    </row>
    <row r="5" spans="1:4" ht="16.5" customHeight="1" thickBot="1" thickTop="1">
      <c r="A5" s="28" t="s">
        <v>41</v>
      </c>
      <c r="B5" s="29"/>
      <c r="C5" s="22" t="s">
        <v>45</v>
      </c>
      <c r="D5" s="23" t="s">
        <v>46</v>
      </c>
    </row>
    <row r="6" spans="1:4" ht="15.75" customHeight="1" thickTop="1">
      <c r="A6" s="9" t="s">
        <v>7</v>
      </c>
      <c r="B6" s="21" t="s">
        <v>13</v>
      </c>
      <c r="C6" s="24">
        <v>3632500.74</v>
      </c>
      <c r="D6" s="24">
        <v>4355227.56</v>
      </c>
    </row>
    <row r="7" spans="1:4" ht="15" customHeight="1">
      <c r="A7" s="6" t="s">
        <v>8</v>
      </c>
      <c r="B7" s="1" t="s">
        <v>14</v>
      </c>
      <c r="C7" s="24">
        <v>100000</v>
      </c>
      <c r="D7" s="24">
        <v>256863.53</v>
      </c>
    </row>
    <row r="8" spans="1:4" ht="15" customHeight="1">
      <c r="A8" s="6" t="s">
        <v>9</v>
      </c>
      <c r="B8" s="1" t="s">
        <v>15</v>
      </c>
      <c r="C8" s="24">
        <v>592083.79</v>
      </c>
      <c r="D8" s="24">
        <v>1042317.85</v>
      </c>
    </row>
    <row r="9" spans="1:4" ht="15" customHeight="1">
      <c r="A9" s="6"/>
      <c r="B9" s="1" t="s">
        <v>1</v>
      </c>
      <c r="C9" s="14">
        <f>SUM(C6:C8)</f>
        <v>4324584.53</v>
      </c>
      <c r="D9" s="14">
        <f>SUM(D6:D8)</f>
        <v>5654408.9399999995</v>
      </c>
    </row>
    <row r="10" spans="1:4" ht="15.75" customHeight="1" thickBot="1">
      <c r="A10" s="7"/>
      <c r="B10" s="2"/>
      <c r="C10" s="15"/>
      <c r="D10" s="16"/>
    </row>
    <row r="11" spans="1:4" ht="30.75" customHeight="1" thickBot="1">
      <c r="A11" s="8"/>
      <c r="B11" s="4" t="s">
        <v>16</v>
      </c>
      <c r="C11" s="17"/>
      <c r="D11" s="18"/>
    </row>
    <row r="12" spans="1:4" ht="15" customHeight="1">
      <c r="A12" s="9" t="s">
        <v>7</v>
      </c>
      <c r="B12" s="3" t="s">
        <v>17</v>
      </c>
      <c r="C12" s="24">
        <v>385052.95</v>
      </c>
      <c r="D12" s="24">
        <v>628308.72</v>
      </c>
    </row>
    <row r="13" spans="1:4" ht="15" customHeight="1">
      <c r="A13" s="6" t="s">
        <v>8</v>
      </c>
      <c r="B13" s="1" t="s">
        <v>18</v>
      </c>
      <c r="C13" s="24">
        <v>138695.82</v>
      </c>
      <c r="D13" s="24">
        <v>185452.36</v>
      </c>
    </row>
    <row r="14" spans="1:4" ht="15" customHeight="1">
      <c r="A14" s="6" t="s">
        <v>9</v>
      </c>
      <c r="B14" s="1" t="s">
        <v>2</v>
      </c>
      <c r="C14" s="24"/>
      <c r="D14" s="24"/>
    </row>
    <row r="15" spans="1:4" ht="15" customHeight="1">
      <c r="A15" s="6" t="s">
        <v>10</v>
      </c>
      <c r="B15" s="1" t="s">
        <v>3</v>
      </c>
      <c r="C15" s="24"/>
      <c r="D15" s="24"/>
    </row>
    <row r="16" spans="1:4" ht="15" customHeight="1">
      <c r="A16" s="6" t="s">
        <v>11</v>
      </c>
      <c r="B16" s="1" t="s">
        <v>19</v>
      </c>
      <c r="C16" s="24">
        <v>114370.45</v>
      </c>
      <c r="D16" s="24">
        <v>233854.81</v>
      </c>
    </row>
    <row r="17" spans="1:4" ht="15" customHeight="1">
      <c r="A17" s="6"/>
      <c r="B17" s="1" t="s">
        <v>20</v>
      </c>
      <c r="C17" s="13">
        <f>SUM(C12:C16)</f>
        <v>638119.22</v>
      </c>
      <c r="D17" s="13">
        <f>SUM(D12:D16)</f>
        <v>1047615.8899999999</v>
      </c>
    </row>
    <row r="18" spans="1:4" ht="15" customHeight="1">
      <c r="A18" s="6"/>
      <c r="B18" s="1"/>
      <c r="C18" s="13"/>
      <c r="D18" s="19"/>
    </row>
    <row r="19" spans="1:4" ht="15" customHeight="1">
      <c r="A19" s="6"/>
      <c r="B19" s="1" t="s">
        <v>4</v>
      </c>
      <c r="C19" s="13"/>
      <c r="D19" s="19"/>
    </row>
    <row r="20" spans="1:4" ht="15" customHeight="1">
      <c r="A20" s="6" t="s">
        <v>7</v>
      </c>
      <c r="B20" s="1" t="s">
        <v>21</v>
      </c>
      <c r="C20" s="24">
        <v>772597</v>
      </c>
      <c r="D20" s="25">
        <v>884370.76</v>
      </c>
    </row>
    <row r="21" spans="1:4" ht="15" customHeight="1">
      <c r="A21" s="6" t="s">
        <v>8</v>
      </c>
      <c r="B21" s="1" t="s">
        <v>22</v>
      </c>
      <c r="C21" s="24">
        <v>280115</v>
      </c>
      <c r="D21" s="25">
        <v>387276.66</v>
      </c>
    </row>
    <row r="22" spans="1:4" ht="15" customHeight="1">
      <c r="A22" s="6" t="s">
        <v>9</v>
      </c>
      <c r="B22" s="1" t="s">
        <v>23</v>
      </c>
      <c r="C22" s="24">
        <v>0</v>
      </c>
      <c r="D22" s="25">
        <v>0</v>
      </c>
    </row>
    <row r="23" spans="1:4" ht="15" customHeight="1">
      <c r="A23" s="6" t="s">
        <v>10</v>
      </c>
      <c r="B23" s="1" t="s">
        <v>24</v>
      </c>
      <c r="C23" s="24">
        <v>178646</v>
      </c>
      <c r="D23" s="25">
        <v>178646</v>
      </c>
    </row>
    <row r="24" spans="1:4" ht="15" customHeight="1">
      <c r="A24" s="6" t="s">
        <v>11</v>
      </c>
      <c r="B24" s="1" t="s">
        <v>25</v>
      </c>
      <c r="C24" s="24">
        <v>106090</v>
      </c>
      <c r="D24" s="25">
        <v>137391.66</v>
      </c>
    </row>
    <row r="25" spans="1:4" ht="15" customHeight="1">
      <c r="A25" s="6"/>
      <c r="B25" s="1" t="s">
        <v>26</v>
      </c>
      <c r="C25" s="13">
        <f>SUM(C20:C24)</f>
        <v>1337448</v>
      </c>
      <c r="D25" s="13">
        <f>SUM(D20:D24)</f>
        <v>1587685.0799999998</v>
      </c>
    </row>
    <row r="26" spans="1:4" ht="15.75" customHeight="1" thickBot="1">
      <c r="A26" s="7"/>
      <c r="B26" s="2"/>
      <c r="C26" s="13"/>
      <c r="D26" s="19"/>
    </row>
    <row r="27" spans="1:4" ht="15.75" customHeight="1" thickBot="1">
      <c r="A27" s="8"/>
      <c r="B27" s="5" t="s">
        <v>5</v>
      </c>
      <c r="C27" s="13"/>
      <c r="D27" s="19"/>
    </row>
    <row r="28" spans="1:4" ht="15" customHeight="1">
      <c r="A28" s="9" t="s">
        <v>7</v>
      </c>
      <c r="B28" s="3" t="s">
        <v>27</v>
      </c>
      <c r="C28" s="24">
        <v>100000</v>
      </c>
      <c r="D28" s="25">
        <v>100000</v>
      </c>
    </row>
    <row r="29" spans="1:4" ht="15" customHeight="1">
      <c r="A29" s="6" t="s">
        <v>8</v>
      </c>
      <c r="B29" s="1" t="s">
        <v>28</v>
      </c>
      <c r="C29" s="24">
        <v>274000</v>
      </c>
      <c r="D29" s="25">
        <v>615598.45</v>
      </c>
    </row>
    <row r="30" spans="1:4" ht="15" customHeight="1">
      <c r="A30" s="6" t="s">
        <v>9</v>
      </c>
      <c r="B30" s="1" t="s">
        <v>29</v>
      </c>
      <c r="C30" s="24">
        <v>1363019.57</v>
      </c>
      <c r="D30" s="25">
        <v>5627989.85</v>
      </c>
    </row>
    <row r="31" spans="1:4" ht="15" customHeight="1">
      <c r="A31" s="6" t="s">
        <v>10</v>
      </c>
      <c r="B31" s="1" t="s">
        <v>30</v>
      </c>
      <c r="C31" s="24">
        <v>0</v>
      </c>
      <c r="D31" s="25">
        <v>8911.75</v>
      </c>
    </row>
    <row r="32" spans="1:4" ht="15" customHeight="1">
      <c r="A32" s="6" t="s">
        <v>11</v>
      </c>
      <c r="B32" s="1" t="s">
        <v>31</v>
      </c>
      <c r="C32" s="24">
        <v>92000</v>
      </c>
      <c r="D32" s="25">
        <v>122000</v>
      </c>
    </row>
    <row r="33" spans="1:4" ht="15" customHeight="1">
      <c r="A33" s="6" t="s">
        <v>12</v>
      </c>
      <c r="B33" s="1" t="s">
        <v>32</v>
      </c>
      <c r="C33" s="24">
        <v>500000</v>
      </c>
      <c r="D33" s="25">
        <v>500000</v>
      </c>
    </row>
    <row r="34" spans="1:4" ht="15" customHeight="1">
      <c r="A34" s="6"/>
      <c r="B34" s="1" t="s">
        <v>33</v>
      </c>
      <c r="C34" s="13">
        <f>SUM(C28:C33)</f>
        <v>2329019.5700000003</v>
      </c>
      <c r="D34" s="13">
        <f>SUM(D28:D33)</f>
        <v>6974500.05</v>
      </c>
    </row>
    <row r="35" spans="1:4" ht="15.75" customHeight="1" thickBot="1">
      <c r="A35" s="7"/>
      <c r="B35" s="2"/>
      <c r="C35" s="13"/>
      <c r="D35" s="19"/>
    </row>
    <row r="36" spans="1:4" ht="15.75" customHeight="1" thickBot="1">
      <c r="A36" s="8"/>
      <c r="B36" s="5" t="s">
        <v>6</v>
      </c>
      <c r="C36" s="13"/>
      <c r="D36" s="19"/>
    </row>
    <row r="37" spans="1:4" ht="15" customHeight="1">
      <c r="A37" s="9" t="s">
        <v>7</v>
      </c>
      <c r="B37" s="3" t="s">
        <v>34</v>
      </c>
      <c r="C37" s="24">
        <v>0</v>
      </c>
      <c r="D37" s="25">
        <v>0</v>
      </c>
    </row>
    <row r="38" spans="1:4" ht="15" customHeight="1">
      <c r="A38" s="6" t="s">
        <v>8</v>
      </c>
      <c r="B38" s="1" t="s">
        <v>35</v>
      </c>
      <c r="C38" s="24"/>
      <c r="D38" s="25"/>
    </row>
    <row r="39" spans="1:4" ht="15" customHeight="1">
      <c r="A39" s="6" t="s">
        <v>9</v>
      </c>
      <c r="B39" s="1" t="s">
        <v>36</v>
      </c>
      <c r="C39" s="24">
        <v>0</v>
      </c>
      <c r="D39" s="25">
        <v>0</v>
      </c>
    </row>
    <row r="40" spans="1:4" ht="15" customHeight="1">
      <c r="A40" s="6" t="s">
        <v>10</v>
      </c>
      <c r="B40" s="1" t="s">
        <v>37</v>
      </c>
      <c r="C40" s="24"/>
      <c r="D40" s="25"/>
    </row>
    <row r="41" spans="1:4" ht="15" customHeight="1">
      <c r="A41" s="6"/>
      <c r="B41" s="1" t="s">
        <v>38</v>
      </c>
      <c r="C41" s="13">
        <f>SUM(C37:C40)</f>
        <v>0</v>
      </c>
      <c r="D41" s="13">
        <f>SUM(D37:D40)</f>
        <v>0</v>
      </c>
    </row>
    <row r="42" spans="1:4" ht="15.75" customHeight="1" thickBot="1">
      <c r="A42" s="7"/>
      <c r="B42" s="2"/>
      <c r="C42" s="13"/>
      <c r="D42" s="19"/>
    </row>
    <row r="43" spans="1:4" ht="15.75" customHeight="1" thickBot="1">
      <c r="A43" s="8"/>
      <c r="B43" s="5" t="s">
        <v>39</v>
      </c>
      <c r="C43" s="24">
        <v>3426500</v>
      </c>
      <c r="D43" s="26">
        <v>3699311.81</v>
      </c>
    </row>
    <row r="44" spans="1:4" ht="15.75" customHeight="1" thickBot="1">
      <c r="A44" s="10"/>
      <c r="B44" s="11" t="s">
        <v>40</v>
      </c>
      <c r="C44" s="20">
        <f>SUM(C9,C17,C25,C34,C41,C43)</f>
        <v>12055671.32</v>
      </c>
      <c r="D44" s="20">
        <f>SUM(D9,D17,D25,D34,D41,D43)</f>
        <v>18963521.77</v>
      </c>
    </row>
    <row r="45" spans="1:4" ht="22.5" customHeight="1" thickTop="1">
      <c r="A45" s="33" t="s">
        <v>0</v>
      </c>
      <c r="B45" s="33"/>
      <c r="C45" s="33"/>
      <c r="D45" s="33"/>
    </row>
  </sheetData>
  <sheetProtection/>
  <mergeCells count="6">
    <mergeCell ref="A5:B5"/>
    <mergeCell ref="A3:B3"/>
    <mergeCell ref="A4:B4"/>
    <mergeCell ref="A45:D45"/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1">
      <selection activeCell="A4" sqref="A4:M4"/>
    </sheetView>
  </sheetViews>
  <sheetFormatPr defaultColWidth="9.140625" defaultRowHeight="15"/>
  <cols>
    <col min="1" max="1" width="3.00390625" style="27" bestFit="1" customWidth="1"/>
    <col min="2" max="2" width="44.8515625" style="0" bestFit="1" customWidth="1"/>
    <col min="3" max="3" width="10.57421875" style="0" bestFit="1" customWidth="1"/>
    <col min="4" max="4" width="10.421875" style="0" bestFit="1" customWidth="1"/>
    <col min="5" max="5" width="10.57421875" style="0" bestFit="1" customWidth="1"/>
    <col min="6" max="6" width="11.28125" style="0" customWidth="1"/>
    <col min="7" max="7" width="10.57421875" style="0" bestFit="1" customWidth="1"/>
    <col min="9" max="9" width="10.57421875" style="0" bestFit="1" customWidth="1"/>
    <col min="10" max="10" width="9.57421875" style="0" customWidth="1"/>
    <col min="11" max="11" width="10.57421875" style="0" bestFit="1" customWidth="1"/>
    <col min="13" max="13" width="10.57421875" style="0" bestFit="1" customWidth="1"/>
    <col min="15" max="15" width="10.57421875" style="0" bestFit="1" customWidth="1"/>
    <col min="17" max="17" width="10.57421875" style="0" bestFit="1" customWidth="1"/>
    <col min="19" max="19" width="10.57421875" style="0" bestFit="1" customWidth="1"/>
    <col min="21" max="21" width="10.7109375" style="0" bestFit="1" customWidth="1"/>
    <col min="23" max="23" width="10.57421875" style="0" bestFit="1" customWidth="1"/>
    <col min="25" max="25" width="10.57421875" style="0" bestFit="1" customWidth="1"/>
    <col min="26" max="26" width="11.28125" style="0" bestFit="1" customWidth="1"/>
    <col min="27" max="27" width="10.57421875" style="0" bestFit="1" customWidth="1"/>
  </cols>
  <sheetData>
    <row r="1" spans="1:28" ht="21" customHeight="1">
      <c r="A1" s="38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15" customHeight="1">
      <c r="A2" s="34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3" ht="18.75" customHeight="1">
      <c r="A3" s="40" t="s">
        <v>47</v>
      </c>
      <c r="B3" s="40"/>
      <c r="C3" s="40"/>
    </row>
    <row r="4" spans="1:13" ht="18.75" customHeight="1">
      <c r="A4" s="41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28" s="48" customFormat="1" ht="57" customHeight="1">
      <c r="A5" s="43" t="s">
        <v>49</v>
      </c>
      <c r="B5" s="43"/>
      <c r="C5" s="44" t="s">
        <v>50</v>
      </c>
      <c r="D5" s="45"/>
      <c r="E5" s="46" t="s">
        <v>51</v>
      </c>
      <c r="F5" s="46"/>
      <c r="G5" s="46" t="s">
        <v>52</v>
      </c>
      <c r="H5" s="46"/>
      <c r="I5" s="46" t="s">
        <v>53</v>
      </c>
      <c r="J5" s="46"/>
      <c r="K5" s="47" t="s">
        <v>54</v>
      </c>
      <c r="L5" s="46"/>
      <c r="M5" s="47" t="s">
        <v>55</v>
      </c>
      <c r="N5" s="46"/>
      <c r="O5" s="46" t="s">
        <v>56</v>
      </c>
      <c r="P5" s="46"/>
      <c r="Q5" s="47" t="s">
        <v>57</v>
      </c>
      <c r="R5" s="46"/>
      <c r="S5" s="47" t="s">
        <v>58</v>
      </c>
      <c r="T5" s="46"/>
      <c r="U5" s="46" t="s">
        <v>59</v>
      </c>
      <c r="V5" s="46"/>
      <c r="W5" s="47" t="s">
        <v>60</v>
      </c>
      <c r="X5" s="46"/>
      <c r="Y5" s="47" t="s">
        <v>61</v>
      </c>
      <c r="Z5" s="46"/>
      <c r="AA5" s="46" t="s">
        <v>62</v>
      </c>
      <c r="AB5" s="46"/>
    </row>
    <row r="6" spans="1:28" s="50" customFormat="1" ht="15" customHeight="1">
      <c r="A6" s="43"/>
      <c r="B6" s="43"/>
      <c r="C6" s="49" t="s">
        <v>45</v>
      </c>
      <c r="D6" s="49" t="s">
        <v>46</v>
      </c>
      <c r="E6" s="49" t="s">
        <v>45</v>
      </c>
      <c r="F6" s="49" t="s">
        <v>46</v>
      </c>
      <c r="G6" s="49" t="s">
        <v>45</v>
      </c>
      <c r="H6" s="49" t="s">
        <v>46</v>
      </c>
      <c r="I6" s="49" t="s">
        <v>45</v>
      </c>
      <c r="J6" s="49" t="s">
        <v>46</v>
      </c>
      <c r="K6" s="49" t="s">
        <v>45</v>
      </c>
      <c r="L6" s="49" t="s">
        <v>46</v>
      </c>
      <c r="M6" s="49" t="s">
        <v>45</v>
      </c>
      <c r="N6" s="49" t="s">
        <v>46</v>
      </c>
      <c r="O6" s="49" t="s">
        <v>45</v>
      </c>
      <c r="P6" s="49" t="s">
        <v>46</v>
      </c>
      <c r="Q6" s="49" t="s">
        <v>45</v>
      </c>
      <c r="R6" s="49" t="s">
        <v>46</v>
      </c>
      <c r="S6" s="49" t="s">
        <v>45</v>
      </c>
      <c r="T6" s="49" t="s">
        <v>46</v>
      </c>
      <c r="U6" s="49" t="s">
        <v>45</v>
      </c>
      <c r="V6" s="49" t="s">
        <v>46</v>
      </c>
      <c r="W6" s="49" t="s">
        <v>45</v>
      </c>
      <c r="X6" s="49" t="s">
        <v>46</v>
      </c>
      <c r="Y6" s="49" t="s">
        <v>45</v>
      </c>
      <c r="Z6" s="49" t="s">
        <v>46</v>
      </c>
      <c r="AA6" s="49" t="s">
        <v>45</v>
      </c>
      <c r="AB6" s="49" t="s">
        <v>46</v>
      </c>
    </row>
    <row r="7" spans="1:28" s="55" customFormat="1" ht="13.5" customHeight="1">
      <c r="A7" s="51">
        <v>1</v>
      </c>
      <c r="B7" s="52" t="s">
        <v>63</v>
      </c>
      <c r="C7" s="53">
        <v>1012494.87</v>
      </c>
      <c r="D7" s="53">
        <v>1138376.98</v>
      </c>
      <c r="E7" s="53"/>
      <c r="F7" s="53"/>
      <c r="G7" s="53"/>
      <c r="H7" s="53"/>
      <c r="I7" s="53">
        <v>29519.92</v>
      </c>
      <c r="J7" s="53">
        <v>29623.77</v>
      </c>
      <c r="K7" s="53">
        <v>73715.24</v>
      </c>
      <c r="L7" s="53">
        <v>71254.06</v>
      </c>
      <c r="M7" s="53"/>
      <c r="N7" s="53"/>
      <c r="O7" s="53"/>
      <c r="P7" s="53"/>
      <c r="Q7" s="53">
        <v>117067.69</v>
      </c>
      <c r="R7" s="53">
        <v>113357.46</v>
      </c>
      <c r="S7" s="53">
        <v>0</v>
      </c>
      <c r="T7" s="53">
        <v>0</v>
      </c>
      <c r="U7" s="53">
        <v>61307.29</v>
      </c>
      <c r="V7" s="53">
        <v>61549.47</v>
      </c>
      <c r="W7" s="53"/>
      <c r="X7" s="53"/>
      <c r="Y7" s="53"/>
      <c r="Z7" s="53"/>
      <c r="AA7" s="54">
        <f>SUM(C7,E7,G7,I7,K7,M7,O7,Q7,S7,U7,W7,Y7)</f>
        <v>1294105.01</v>
      </c>
      <c r="AB7" s="54">
        <f>SUM(D7,F7,H7,J7,L7,N7,P7,R7,T7,V7,X7,Z7)</f>
        <v>1414161.74</v>
      </c>
    </row>
    <row r="8" spans="1:28" s="55" customFormat="1" ht="13.5" customHeight="1">
      <c r="A8" s="51">
        <v>2</v>
      </c>
      <c r="B8" s="52" t="s">
        <v>64</v>
      </c>
      <c r="C8" s="53">
        <v>31500</v>
      </c>
      <c r="D8" s="53">
        <v>61269.93</v>
      </c>
      <c r="E8" s="53"/>
      <c r="F8" s="53"/>
      <c r="G8" s="53"/>
      <c r="H8" s="53"/>
      <c r="I8" s="53">
        <v>19500</v>
      </c>
      <c r="J8" s="53">
        <v>22705.89</v>
      </c>
      <c r="K8" s="53">
        <v>11200</v>
      </c>
      <c r="L8" s="53">
        <v>15817.6</v>
      </c>
      <c r="M8" s="53">
        <v>0</v>
      </c>
      <c r="N8" s="53">
        <v>0</v>
      </c>
      <c r="O8" s="53"/>
      <c r="P8" s="53"/>
      <c r="Q8" s="53"/>
      <c r="R8" s="53"/>
      <c r="S8" s="53">
        <v>20000</v>
      </c>
      <c r="T8" s="53">
        <v>41138.12</v>
      </c>
      <c r="U8" s="53">
        <v>0</v>
      </c>
      <c r="V8" s="53">
        <v>0</v>
      </c>
      <c r="W8" s="53"/>
      <c r="X8" s="53"/>
      <c r="Y8" s="53"/>
      <c r="Z8" s="53"/>
      <c r="AA8" s="54">
        <f aca="true" t="shared" si="0" ref="AA8:AB32">SUM(C8,E8,G8,I8,K8,M8,O8,Q8,S8,U8,W8,Y8)</f>
        <v>82200</v>
      </c>
      <c r="AB8" s="54">
        <f t="shared" si="0"/>
        <v>140931.54</v>
      </c>
    </row>
    <row r="9" spans="1:28" s="55" customFormat="1" ht="13.5" customHeight="1">
      <c r="A9" s="51">
        <v>3</v>
      </c>
      <c r="B9" s="52" t="s">
        <v>65</v>
      </c>
      <c r="C9" s="53">
        <v>482549.98</v>
      </c>
      <c r="D9" s="53">
        <v>771335.22</v>
      </c>
      <c r="E9" s="53"/>
      <c r="F9" s="53"/>
      <c r="G9" s="53"/>
      <c r="H9" s="53"/>
      <c r="I9" s="53">
        <v>925375</v>
      </c>
      <c r="J9" s="53">
        <v>1308366.22</v>
      </c>
      <c r="K9" s="53">
        <v>152650</v>
      </c>
      <c r="L9" s="53">
        <v>240993.52</v>
      </c>
      <c r="M9" s="53">
        <v>152257</v>
      </c>
      <c r="N9" s="53">
        <v>206196.72</v>
      </c>
      <c r="O9" s="53"/>
      <c r="P9" s="53"/>
      <c r="Q9" s="53">
        <v>172580</v>
      </c>
      <c r="R9" s="53">
        <v>252993.69</v>
      </c>
      <c r="S9" s="53">
        <v>91570</v>
      </c>
      <c r="T9" s="53">
        <v>146828.25</v>
      </c>
      <c r="U9" s="53">
        <v>465260</v>
      </c>
      <c r="V9" s="53">
        <v>631117.4</v>
      </c>
      <c r="W9" s="53">
        <v>98000</v>
      </c>
      <c r="X9" s="53">
        <v>183967.73</v>
      </c>
      <c r="Y9" s="53"/>
      <c r="Z9" s="53"/>
      <c r="AA9" s="54">
        <f t="shared" si="0"/>
        <v>2540241.98</v>
      </c>
      <c r="AB9" s="54">
        <f t="shared" si="0"/>
        <v>3741798.75</v>
      </c>
    </row>
    <row r="10" spans="1:28" s="55" customFormat="1" ht="13.5" customHeight="1">
      <c r="A10" s="51">
        <v>4</v>
      </c>
      <c r="B10" s="52" t="s">
        <v>66</v>
      </c>
      <c r="C10" s="56">
        <v>6700</v>
      </c>
      <c r="D10" s="53">
        <v>12759.16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>
        <v>250</v>
      </c>
      <c r="T10" s="53">
        <v>500</v>
      </c>
      <c r="U10" s="53">
        <v>0</v>
      </c>
      <c r="V10" s="53">
        <v>0</v>
      </c>
      <c r="W10" s="53"/>
      <c r="X10" s="53"/>
      <c r="Y10" s="53"/>
      <c r="Z10" s="53"/>
      <c r="AA10" s="54">
        <f t="shared" si="0"/>
        <v>6950</v>
      </c>
      <c r="AB10" s="54">
        <f t="shared" si="0"/>
        <v>13259.16</v>
      </c>
    </row>
    <row r="11" spans="1:28" s="55" customFormat="1" ht="13.5" customHeight="1">
      <c r="A11" s="51">
        <v>5</v>
      </c>
      <c r="B11" s="52" t="s">
        <v>67</v>
      </c>
      <c r="C11" s="53">
        <v>146385</v>
      </c>
      <c r="D11" s="53">
        <v>533030.35</v>
      </c>
      <c r="E11" s="53"/>
      <c r="F11" s="53"/>
      <c r="G11" s="53">
        <v>209110</v>
      </c>
      <c r="H11" s="53">
        <v>418220</v>
      </c>
      <c r="I11" s="53">
        <v>387279.16</v>
      </c>
      <c r="J11" s="53">
        <v>596510.28</v>
      </c>
      <c r="K11" s="53">
        <v>45300</v>
      </c>
      <c r="L11" s="53">
        <v>89871.24</v>
      </c>
      <c r="M11" s="53">
        <v>0</v>
      </c>
      <c r="N11" s="53">
        <v>5880</v>
      </c>
      <c r="O11" s="53"/>
      <c r="P11" s="53"/>
      <c r="Q11" s="53">
        <v>363045</v>
      </c>
      <c r="R11" s="53">
        <v>568659.13</v>
      </c>
      <c r="S11" s="53">
        <v>160585</v>
      </c>
      <c r="T11" s="53">
        <v>318998.21</v>
      </c>
      <c r="U11" s="53">
        <v>908919.58</v>
      </c>
      <c r="V11" s="53">
        <v>1428765.95</v>
      </c>
      <c r="W11" s="53">
        <v>1400</v>
      </c>
      <c r="X11" s="53">
        <v>1433.9</v>
      </c>
      <c r="Y11" s="53">
        <v>0</v>
      </c>
      <c r="Z11" s="53">
        <v>0</v>
      </c>
      <c r="AA11" s="54">
        <f t="shared" si="0"/>
        <v>2222023.7399999998</v>
      </c>
      <c r="AB11" s="54">
        <f t="shared" si="0"/>
        <v>3961369.06</v>
      </c>
    </row>
    <row r="12" spans="1:28" s="55" customFormat="1" ht="13.5" customHeight="1">
      <c r="A12" s="51">
        <v>6</v>
      </c>
      <c r="B12" s="52" t="s">
        <v>68</v>
      </c>
      <c r="C12" s="53">
        <v>0</v>
      </c>
      <c r="D12" s="53">
        <v>0</v>
      </c>
      <c r="E12" s="53"/>
      <c r="F12" s="53"/>
      <c r="G12" s="53"/>
      <c r="H12" s="53"/>
      <c r="I12" s="53">
        <v>0</v>
      </c>
      <c r="J12" s="53">
        <v>0</v>
      </c>
      <c r="K12" s="53"/>
      <c r="L12" s="53"/>
      <c r="M12" s="53">
        <v>0</v>
      </c>
      <c r="N12" s="53">
        <v>0</v>
      </c>
      <c r="O12" s="53"/>
      <c r="P12" s="53"/>
      <c r="Q12" s="53">
        <v>2133.36</v>
      </c>
      <c r="R12" s="53">
        <v>3393.7</v>
      </c>
      <c r="S12" s="53">
        <v>0</v>
      </c>
      <c r="T12" s="53">
        <v>0</v>
      </c>
      <c r="U12" s="53">
        <v>0</v>
      </c>
      <c r="V12" s="53">
        <v>0</v>
      </c>
      <c r="W12" s="53"/>
      <c r="X12" s="53"/>
      <c r="Y12" s="53">
        <v>0</v>
      </c>
      <c r="Z12" s="53">
        <v>0</v>
      </c>
      <c r="AA12" s="54">
        <f t="shared" si="0"/>
        <v>2133.36</v>
      </c>
      <c r="AB12" s="54">
        <f t="shared" si="0"/>
        <v>3393.7</v>
      </c>
    </row>
    <row r="13" spans="1:28" s="55" customFormat="1" ht="13.5" customHeight="1">
      <c r="A13" s="51">
        <v>7</v>
      </c>
      <c r="B13" s="52" t="s">
        <v>69</v>
      </c>
      <c r="C13" s="53">
        <v>142257.98</v>
      </c>
      <c r="D13" s="53">
        <v>174185.46</v>
      </c>
      <c r="E13" s="53"/>
      <c r="F13" s="53"/>
      <c r="G13" s="53"/>
      <c r="H13" s="53"/>
      <c r="I13" s="53">
        <v>1912.41</v>
      </c>
      <c r="J13" s="53">
        <v>1915.9</v>
      </c>
      <c r="K13" s="53">
        <v>4883.96</v>
      </c>
      <c r="L13" s="53">
        <v>4714.24</v>
      </c>
      <c r="M13" s="53"/>
      <c r="N13" s="53"/>
      <c r="O13" s="53"/>
      <c r="P13" s="53"/>
      <c r="Q13" s="53">
        <v>6153.18</v>
      </c>
      <c r="R13" s="53">
        <v>5978</v>
      </c>
      <c r="S13" s="53">
        <v>7000</v>
      </c>
      <c r="T13" s="53">
        <v>7495.6</v>
      </c>
      <c r="U13" s="53">
        <v>3930.44</v>
      </c>
      <c r="V13" s="53">
        <v>3937.78</v>
      </c>
      <c r="W13" s="53"/>
      <c r="X13" s="53"/>
      <c r="Y13" s="53"/>
      <c r="Z13" s="53"/>
      <c r="AA13" s="54">
        <f t="shared" si="0"/>
        <v>166137.97</v>
      </c>
      <c r="AB13" s="54">
        <f t="shared" si="0"/>
        <v>198226.97999999998</v>
      </c>
    </row>
    <row r="14" spans="1:28" s="55" customFormat="1" ht="13.5" customHeight="1">
      <c r="A14" s="51">
        <v>8</v>
      </c>
      <c r="B14" s="52" t="s">
        <v>70</v>
      </c>
      <c r="C14" s="53">
        <v>191977.46</v>
      </c>
      <c r="D14" s="53">
        <v>197194.13</v>
      </c>
      <c r="E14" s="53"/>
      <c r="F14" s="53"/>
      <c r="G14" s="53"/>
      <c r="H14" s="53"/>
      <c r="I14" s="53">
        <v>600</v>
      </c>
      <c r="J14" s="53">
        <v>700</v>
      </c>
      <c r="K14" s="53">
        <v>0</v>
      </c>
      <c r="L14" s="53">
        <v>0</v>
      </c>
      <c r="M14" s="53"/>
      <c r="N14" s="53"/>
      <c r="O14" s="53"/>
      <c r="P14" s="53"/>
      <c r="Q14" s="53"/>
      <c r="R14" s="53"/>
      <c r="S14" s="53"/>
      <c r="T14" s="53"/>
      <c r="U14" s="53">
        <v>0</v>
      </c>
      <c r="V14" s="53">
        <v>0</v>
      </c>
      <c r="W14" s="53"/>
      <c r="X14" s="53"/>
      <c r="Y14" s="53"/>
      <c r="Z14" s="53"/>
      <c r="AA14" s="54">
        <f t="shared" si="0"/>
        <v>192577.46</v>
      </c>
      <c r="AB14" s="54">
        <f t="shared" si="0"/>
        <v>197894.13</v>
      </c>
    </row>
    <row r="15" spans="1:28" s="55" customFormat="1" ht="13.5" customHeight="1">
      <c r="A15" s="51">
        <v>9</v>
      </c>
      <c r="B15" s="52" t="s">
        <v>71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4">
        <f t="shared" si="0"/>
        <v>0</v>
      </c>
      <c r="AB15" s="54">
        <f t="shared" si="0"/>
        <v>0</v>
      </c>
    </row>
    <row r="16" spans="1:28" s="55" customFormat="1" ht="13.5" customHeight="1">
      <c r="A16" s="51">
        <v>10</v>
      </c>
      <c r="B16" s="52" t="s">
        <v>72</v>
      </c>
      <c r="C16" s="53">
        <v>0</v>
      </c>
      <c r="D16" s="53">
        <v>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4">
        <f t="shared" si="0"/>
        <v>0</v>
      </c>
      <c r="AB16" s="54">
        <f t="shared" si="0"/>
        <v>0</v>
      </c>
    </row>
    <row r="17" spans="1:28" s="55" customFormat="1" ht="13.5" customHeight="1">
      <c r="A17" s="51">
        <v>11</v>
      </c>
      <c r="B17" s="52" t="s">
        <v>73</v>
      </c>
      <c r="C17" s="53">
        <v>46413.93</v>
      </c>
      <c r="D17" s="53">
        <v>300000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4">
        <f t="shared" si="0"/>
        <v>46413.93</v>
      </c>
      <c r="AB17" s="54">
        <f t="shared" si="0"/>
        <v>300000</v>
      </c>
    </row>
    <row r="18" spans="1:28" s="55" customFormat="1" ht="13.5" customHeight="1">
      <c r="A18" s="51">
        <v>12</v>
      </c>
      <c r="B18" s="52" t="s">
        <v>74</v>
      </c>
      <c r="C18" s="54">
        <f>SUM(C7:C17)</f>
        <v>2060279.22</v>
      </c>
      <c r="D18" s="54">
        <f aca="true" t="shared" si="1" ref="D18:Z18">SUM(D7:D17)</f>
        <v>3188151.2299999995</v>
      </c>
      <c r="E18" s="54">
        <f t="shared" si="1"/>
        <v>0</v>
      </c>
      <c r="F18" s="54">
        <f t="shared" si="1"/>
        <v>0</v>
      </c>
      <c r="G18" s="54">
        <f t="shared" si="1"/>
        <v>209110</v>
      </c>
      <c r="H18" s="54">
        <f t="shared" si="1"/>
        <v>418220</v>
      </c>
      <c r="I18" s="54">
        <f t="shared" si="1"/>
        <v>1364186.49</v>
      </c>
      <c r="J18" s="54">
        <f t="shared" si="1"/>
        <v>1959822.0599999998</v>
      </c>
      <c r="K18" s="54">
        <f t="shared" si="1"/>
        <v>287749.2</v>
      </c>
      <c r="L18" s="54">
        <f t="shared" si="1"/>
        <v>422650.66</v>
      </c>
      <c r="M18" s="54">
        <f t="shared" si="1"/>
        <v>152257</v>
      </c>
      <c r="N18" s="54">
        <f t="shared" si="1"/>
        <v>212076.72</v>
      </c>
      <c r="O18" s="54">
        <f t="shared" si="1"/>
        <v>0</v>
      </c>
      <c r="P18" s="54">
        <f t="shared" si="1"/>
        <v>0</v>
      </c>
      <c r="Q18" s="54">
        <f t="shared" si="1"/>
        <v>660979.23</v>
      </c>
      <c r="R18" s="54">
        <f t="shared" si="1"/>
        <v>944381.98</v>
      </c>
      <c r="S18" s="54">
        <f t="shared" si="1"/>
        <v>279405</v>
      </c>
      <c r="T18" s="54">
        <f t="shared" si="1"/>
        <v>514960.18</v>
      </c>
      <c r="U18" s="54">
        <f t="shared" si="1"/>
        <v>1439417.31</v>
      </c>
      <c r="V18" s="54">
        <f t="shared" si="1"/>
        <v>2125370.5999999996</v>
      </c>
      <c r="W18" s="54">
        <f t="shared" si="1"/>
        <v>99400</v>
      </c>
      <c r="X18" s="54">
        <f t="shared" si="1"/>
        <v>185401.63</v>
      </c>
      <c r="Y18" s="54">
        <f t="shared" si="1"/>
        <v>0</v>
      </c>
      <c r="Z18" s="54">
        <f t="shared" si="1"/>
        <v>0</v>
      </c>
      <c r="AA18" s="54">
        <f t="shared" si="0"/>
        <v>6552783.450000001</v>
      </c>
      <c r="AB18" s="54">
        <f t="shared" si="0"/>
        <v>9971035.059999999</v>
      </c>
    </row>
    <row r="19" spans="1:28" ht="15" customHeight="1">
      <c r="A19" s="51"/>
      <c r="B19" s="52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s="55" customFormat="1" ht="13.5" customHeight="1">
      <c r="A20" s="51">
        <v>1</v>
      </c>
      <c r="B20" s="52" t="s">
        <v>75</v>
      </c>
      <c r="C20" s="53">
        <v>1590019.57</v>
      </c>
      <c r="D20" s="53">
        <v>6187023.47</v>
      </c>
      <c r="E20" s="53"/>
      <c r="F20" s="53"/>
      <c r="G20" s="53"/>
      <c r="H20" s="53"/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815337.63</v>
      </c>
      <c r="O20" s="53"/>
      <c r="P20" s="53"/>
      <c r="Q20" s="53">
        <v>404000</v>
      </c>
      <c r="R20" s="53">
        <v>739351.31</v>
      </c>
      <c r="S20" s="53">
        <v>70000</v>
      </c>
      <c r="T20" s="53">
        <v>174829.32</v>
      </c>
      <c r="U20" s="53">
        <v>130000</v>
      </c>
      <c r="V20" s="53">
        <v>280118.66</v>
      </c>
      <c r="W20" s="53"/>
      <c r="X20" s="53"/>
      <c r="Y20" s="53"/>
      <c r="Z20" s="53"/>
      <c r="AA20" s="54">
        <f t="shared" si="0"/>
        <v>2194019.5700000003</v>
      </c>
      <c r="AB20" s="54">
        <f t="shared" si="0"/>
        <v>8196660.390000001</v>
      </c>
    </row>
    <row r="21" spans="1:28" s="55" customFormat="1" ht="13.5" customHeight="1">
      <c r="A21" s="51">
        <v>2</v>
      </c>
      <c r="B21" s="52" t="s">
        <v>76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>
        <v>0</v>
      </c>
      <c r="N21" s="53">
        <v>0</v>
      </c>
      <c r="O21" s="53"/>
      <c r="P21" s="53"/>
      <c r="Q21" s="53"/>
      <c r="R21" s="53"/>
      <c r="S21" s="53">
        <v>0</v>
      </c>
      <c r="T21" s="53">
        <v>0</v>
      </c>
      <c r="U21" s="53"/>
      <c r="V21" s="53"/>
      <c r="W21" s="53"/>
      <c r="X21" s="53"/>
      <c r="Y21" s="53"/>
      <c r="Z21" s="53"/>
      <c r="AA21" s="54">
        <f t="shared" si="0"/>
        <v>0</v>
      </c>
      <c r="AB21" s="54">
        <f t="shared" si="0"/>
        <v>0</v>
      </c>
    </row>
    <row r="22" spans="1:28" s="55" customFormat="1" ht="13.5" customHeight="1">
      <c r="A22" s="51">
        <v>3</v>
      </c>
      <c r="B22" s="52" t="s">
        <v>77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4">
        <f t="shared" si="0"/>
        <v>0</v>
      </c>
      <c r="AB22" s="54">
        <f t="shared" si="0"/>
        <v>0</v>
      </c>
    </row>
    <row r="23" spans="1:28" s="55" customFormat="1" ht="13.5" customHeight="1">
      <c r="A23" s="51">
        <v>4</v>
      </c>
      <c r="B23" s="52" t="s">
        <v>78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4">
        <f t="shared" si="0"/>
        <v>0</v>
      </c>
      <c r="AB23" s="54">
        <f t="shared" si="0"/>
        <v>0</v>
      </c>
    </row>
    <row r="24" spans="1:28" s="55" customFormat="1" ht="13.5" customHeight="1">
      <c r="A24" s="51">
        <v>5</v>
      </c>
      <c r="B24" s="52" t="s">
        <v>79</v>
      </c>
      <c r="C24" s="53">
        <v>0</v>
      </c>
      <c r="D24" s="53">
        <v>20229.47</v>
      </c>
      <c r="E24" s="53"/>
      <c r="F24" s="53"/>
      <c r="G24" s="53">
        <v>0</v>
      </c>
      <c r="H24" s="53">
        <v>0</v>
      </c>
      <c r="I24" s="53">
        <v>10000</v>
      </c>
      <c r="J24" s="53">
        <v>13441.78</v>
      </c>
      <c r="K24" s="53">
        <v>0</v>
      </c>
      <c r="L24" s="53">
        <v>0</v>
      </c>
      <c r="M24" s="53">
        <v>0</v>
      </c>
      <c r="N24" s="53">
        <v>0</v>
      </c>
      <c r="O24" s="53"/>
      <c r="P24" s="53"/>
      <c r="Q24" s="53"/>
      <c r="R24" s="53"/>
      <c r="S24" s="53"/>
      <c r="T24" s="53"/>
      <c r="U24" s="53">
        <v>0</v>
      </c>
      <c r="V24" s="53">
        <v>0</v>
      </c>
      <c r="W24" s="53"/>
      <c r="X24" s="53"/>
      <c r="Y24" s="53"/>
      <c r="Z24" s="53"/>
      <c r="AA24" s="54">
        <f t="shared" si="0"/>
        <v>10000</v>
      </c>
      <c r="AB24" s="54">
        <f t="shared" si="0"/>
        <v>33671.25</v>
      </c>
    </row>
    <row r="25" spans="1:28" s="55" customFormat="1" ht="13.5" customHeight="1">
      <c r="A25" s="51">
        <v>6</v>
      </c>
      <c r="B25" s="52" t="s">
        <v>80</v>
      </c>
      <c r="C25" s="53">
        <v>0</v>
      </c>
      <c r="D25" s="53">
        <v>84757.19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>
        <v>0</v>
      </c>
      <c r="T25" s="53">
        <v>170100</v>
      </c>
      <c r="U25" s="53"/>
      <c r="V25" s="53"/>
      <c r="W25" s="53"/>
      <c r="X25" s="53"/>
      <c r="Y25" s="53"/>
      <c r="Z25" s="53"/>
      <c r="AA25" s="54">
        <f t="shared" si="0"/>
        <v>0</v>
      </c>
      <c r="AB25" s="54">
        <f t="shared" si="0"/>
        <v>254857.19</v>
      </c>
    </row>
    <row r="26" spans="1:28" s="55" customFormat="1" ht="13.5" customHeight="1">
      <c r="A26" s="51">
        <v>7</v>
      </c>
      <c r="B26" s="52" t="s">
        <v>81</v>
      </c>
      <c r="C26" s="53">
        <v>20000</v>
      </c>
      <c r="D26" s="53">
        <v>196004.2</v>
      </c>
      <c r="E26" s="53"/>
      <c r="F26" s="53"/>
      <c r="G26" s="53"/>
      <c r="H26" s="53"/>
      <c r="I26" s="53">
        <v>0</v>
      </c>
      <c r="J26" s="53">
        <v>0</v>
      </c>
      <c r="K26" s="53"/>
      <c r="L26" s="53"/>
      <c r="M26" s="53"/>
      <c r="N26" s="53"/>
      <c r="O26" s="53"/>
      <c r="P26" s="53"/>
      <c r="Q26" s="53"/>
      <c r="R26" s="53"/>
      <c r="S26" s="53">
        <v>0</v>
      </c>
      <c r="T26" s="53">
        <v>0</v>
      </c>
      <c r="U26" s="53">
        <v>15000</v>
      </c>
      <c r="V26" s="53">
        <v>45278.26</v>
      </c>
      <c r="W26" s="53"/>
      <c r="X26" s="53"/>
      <c r="Y26" s="53">
        <v>0</v>
      </c>
      <c r="Z26" s="53">
        <v>0</v>
      </c>
      <c r="AA26" s="54">
        <f t="shared" si="0"/>
        <v>35000</v>
      </c>
      <c r="AB26" s="54">
        <f t="shared" si="0"/>
        <v>241282.46000000002</v>
      </c>
    </row>
    <row r="27" spans="1:28" s="55" customFormat="1" ht="13.5" customHeight="1">
      <c r="A27" s="51">
        <v>8</v>
      </c>
      <c r="B27" s="52" t="s">
        <v>82</v>
      </c>
      <c r="C27" s="53">
        <v>0</v>
      </c>
      <c r="D27" s="53">
        <v>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4">
        <f t="shared" si="0"/>
        <v>0</v>
      </c>
      <c r="AB27" s="54">
        <f t="shared" si="0"/>
        <v>0</v>
      </c>
    </row>
    <row r="28" spans="1:28" s="55" customFormat="1" ht="13.5" customHeight="1">
      <c r="A28" s="51">
        <v>9</v>
      </c>
      <c r="B28" s="52" t="s">
        <v>83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4">
        <f t="shared" si="0"/>
        <v>0</v>
      </c>
      <c r="AB28" s="54">
        <f t="shared" si="0"/>
        <v>0</v>
      </c>
    </row>
    <row r="29" spans="1:28" s="55" customFormat="1" ht="13.5" customHeight="1">
      <c r="A29" s="51">
        <v>10</v>
      </c>
      <c r="B29" s="52" t="s">
        <v>84</v>
      </c>
      <c r="C29" s="53">
        <v>500000</v>
      </c>
      <c r="D29" s="53">
        <v>500000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4">
        <f t="shared" si="0"/>
        <v>500000</v>
      </c>
      <c r="AB29" s="54">
        <f t="shared" si="0"/>
        <v>500000</v>
      </c>
    </row>
    <row r="30" spans="1:28" s="55" customFormat="1" ht="13.5" customHeight="1">
      <c r="A30" s="51">
        <v>11</v>
      </c>
      <c r="B30" s="57" t="s">
        <v>85</v>
      </c>
      <c r="C30" s="54">
        <f>SUM(C20:C29)</f>
        <v>2110019.5700000003</v>
      </c>
      <c r="D30" s="54">
        <f aca="true" t="shared" si="2" ref="D30:Z30">SUM(D20:D29)</f>
        <v>6988014.33</v>
      </c>
      <c r="E30" s="54">
        <f t="shared" si="2"/>
        <v>0</v>
      </c>
      <c r="F30" s="54">
        <f t="shared" si="2"/>
        <v>0</v>
      </c>
      <c r="G30" s="54">
        <f t="shared" si="2"/>
        <v>0</v>
      </c>
      <c r="H30" s="54">
        <f t="shared" si="2"/>
        <v>0</v>
      </c>
      <c r="I30" s="54">
        <f t="shared" si="2"/>
        <v>10000</v>
      </c>
      <c r="J30" s="54">
        <f t="shared" si="2"/>
        <v>13441.78</v>
      </c>
      <c r="K30" s="54">
        <f t="shared" si="2"/>
        <v>0</v>
      </c>
      <c r="L30" s="54">
        <f t="shared" si="2"/>
        <v>0</v>
      </c>
      <c r="M30" s="54">
        <f t="shared" si="2"/>
        <v>0</v>
      </c>
      <c r="N30" s="54">
        <f t="shared" si="2"/>
        <v>815337.63</v>
      </c>
      <c r="O30" s="54">
        <f t="shared" si="2"/>
        <v>0</v>
      </c>
      <c r="P30" s="54">
        <f t="shared" si="2"/>
        <v>0</v>
      </c>
      <c r="Q30" s="54">
        <f t="shared" si="2"/>
        <v>404000</v>
      </c>
      <c r="R30" s="54">
        <f t="shared" si="2"/>
        <v>739351.31</v>
      </c>
      <c r="S30" s="54">
        <f t="shared" si="2"/>
        <v>70000</v>
      </c>
      <c r="T30" s="54">
        <f t="shared" si="2"/>
        <v>344929.32</v>
      </c>
      <c r="U30" s="54">
        <f t="shared" si="2"/>
        <v>145000</v>
      </c>
      <c r="V30" s="54">
        <f t="shared" si="2"/>
        <v>325396.92</v>
      </c>
      <c r="W30" s="54">
        <f t="shared" si="2"/>
        <v>0</v>
      </c>
      <c r="X30" s="54">
        <f t="shared" si="2"/>
        <v>0</v>
      </c>
      <c r="Y30" s="54">
        <f t="shared" si="2"/>
        <v>0</v>
      </c>
      <c r="Z30" s="54">
        <f t="shared" si="2"/>
        <v>0</v>
      </c>
      <c r="AA30" s="54">
        <f t="shared" si="0"/>
        <v>2739019.5700000003</v>
      </c>
      <c r="AB30" s="54">
        <f t="shared" si="0"/>
        <v>9226471.290000001</v>
      </c>
    </row>
    <row r="31" spans="1:28" s="55" customFormat="1" ht="13.5" customHeight="1">
      <c r="A31" s="51"/>
      <c r="B31" s="52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</row>
    <row r="32" spans="1:28" s="55" customFormat="1" ht="13.5" customHeight="1">
      <c r="A32" s="51"/>
      <c r="B32" s="52" t="s">
        <v>86</v>
      </c>
      <c r="C32" s="53">
        <v>12038.28</v>
      </c>
      <c r="D32" s="53">
        <v>17863.76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4">
        <f t="shared" si="0"/>
        <v>12038.28</v>
      </c>
      <c r="AB32" s="54">
        <f t="shared" si="0"/>
        <v>17863.76</v>
      </c>
    </row>
    <row r="33" spans="1:28" s="55" customFormat="1" ht="13.5" customHeight="1">
      <c r="A33" s="51"/>
      <c r="B33" s="52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</row>
    <row r="34" spans="1:28" s="55" customFormat="1" ht="14.25" customHeight="1" thickBot="1">
      <c r="A34" s="58"/>
      <c r="B34" s="59" t="s">
        <v>87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>
        <v>3426500</v>
      </c>
      <c r="AB34" s="61">
        <v>3753981.93</v>
      </c>
    </row>
    <row r="35" spans="1:28" s="66" customFormat="1" ht="23.25" customHeight="1" thickTop="1">
      <c r="A35" s="62"/>
      <c r="B35" s="63" t="s">
        <v>88</v>
      </c>
      <c r="C35" s="64">
        <f>SUM(C18,C30,C32,C34)</f>
        <v>4182337.07</v>
      </c>
      <c r="D35" s="64">
        <f aca="true" t="shared" si="3" ref="D35:Z35">SUM(D18,D30,D32,D34)</f>
        <v>10194029.319999998</v>
      </c>
      <c r="E35" s="64">
        <f t="shared" si="3"/>
        <v>0</v>
      </c>
      <c r="F35" s="64">
        <f t="shared" si="3"/>
        <v>0</v>
      </c>
      <c r="G35" s="64">
        <f t="shared" si="3"/>
        <v>209110</v>
      </c>
      <c r="H35" s="64">
        <f t="shared" si="3"/>
        <v>418220</v>
      </c>
      <c r="I35" s="64">
        <f t="shared" si="3"/>
        <v>1374186.49</v>
      </c>
      <c r="J35" s="64">
        <f t="shared" si="3"/>
        <v>1973263.8399999999</v>
      </c>
      <c r="K35" s="64">
        <f t="shared" si="3"/>
        <v>287749.2</v>
      </c>
      <c r="L35" s="64">
        <f t="shared" si="3"/>
        <v>422650.66</v>
      </c>
      <c r="M35" s="64">
        <f t="shared" si="3"/>
        <v>152257</v>
      </c>
      <c r="N35" s="64">
        <f t="shared" si="3"/>
        <v>1027414.35</v>
      </c>
      <c r="O35" s="64">
        <f t="shared" si="3"/>
        <v>0</v>
      </c>
      <c r="P35" s="64">
        <f t="shared" si="3"/>
        <v>0</v>
      </c>
      <c r="Q35" s="64">
        <f t="shared" si="3"/>
        <v>1064979.23</v>
      </c>
      <c r="R35" s="64">
        <f t="shared" si="3"/>
        <v>1683733.29</v>
      </c>
      <c r="S35" s="64">
        <f t="shared" si="3"/>
        <v>349405</v>
      </c>
      <c r="T35" s="64">
        <f t="shared" si="3"/>
        <v>859889.5</v>
      </c>
      <c r="U35" s="64">
        <f t="shared" si="3"/>
        <v>1584417.31</v>
      </c>
      <c r="V35" s="64">
        <f t="shared" si="3"/>
        <v>2450767.5199999996</v>
      </c>
      <c r="W35" s="64">
        <f t="shared" si="3"/>
        <v>99400</v>
      </c>
      <c r="X35" s="64">
        <f t="shared" si="3"/>
        <v>185401.63</v>
      </c>
      <c r="Y35" s="64">
        <f t="shared" si="3"/>
        <v>0</v>
      </c>
      <c r="Z35" s="64">
        <f t="shared" si="3"/>
        <v>0</v>
      </c>
      <c r="AA35" s="64">
        <f>SUM(AA18,AA30,AA32,AA34)</f>
        <v>12730341.3</v>
      </c>
      <c r="AB35" s="65">
        <f>SUM(AB18,AB30,AB32,AB34)</f>
        <v>22969352.040000003</v>
      </c>
    </row>
    <row r="36" spans="1:28" ht="29.25" customHeight="1">
      <c r="A36" s="67" t="s">
        <v>89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40" ht="15" customHeight="1">
      <c r="G40" s="68"/>
    </row>
  </sheetData>
  <sheetProtection/>
  <mergeCells count="19">
    <mergeCell ref="Y5:Z5"/>
    <mergeCell ref="AA5:AB5"/>
    <mergeCell ref="A36:AB36"/>
    <mergeCell ref="M5:N5"/>
    <mergeCell ref="O5:P5"/>
    <mergeCell ref="Q5:R5"/>
    <mergeCell ref="S5:T5"/>
    <mergeCell ref="U5:V5"/>
    <mergeCell ref="W5:X5"/>
    <mergeCell ref="A1:AB1"/>
    <mergeCell ref="A2:AB2"/>
    <mergeCell ref="A3:C3"/>
    <mergeCell ref="A4:M4"/>
    <mergeCell ref="A5:B6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Bellini</dc:creator>
  <cp:keywords/>
  <dc:description/>
  <cp:lastModifiedBy>bellini.c</cp:lastModifiedBy>
  <dcterms:created xsi:type="dcterms:W3CDTF">2021-05-27T16:18:24Z</dcterms:created>
  <dcterms:modified xsi:type="dcterms:W3CDTF">2021-05-27T16:21:10Z</dcterms:modified>
  <cp:category/>
  <cp:version/>
  <cp:contentType/>
  <cp:contentStatus/>
</cp:coreProperties>
</file>