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Pubbli@Web\"/>
    </mc:Choice>
  </mc:AlternateContent>
  <bookViews>
    <workbookView xWindow="240" yWindow="105" windowWidth="1980" windowHeight="12840" tabRatio="655" activeTab="1"/>
  </bookViews>
  <sheets>
    <sheet name="ACCESSO ATTI" sheetId="5" r:id="rId1"/>
    <sheet name="ACCESSO CIVICO" sheetId="17" r:id="rId2"/>
  </sheets>
  <definedNames>
    <definedName name="_xlnm._FilterDatabase" localSheetId="0" hidden="1">'ACCESSO ATTI'!$B$1:$K$1</definedName>
    <definedName name="_xlnm._FilterDatabase" localSheetId="1" hidden="1">'ACCESSO CIVICO'!$B$1:$H$1</definedName>
  </definedNames>
  <calcPr calcId="162913"/>
</workbook>
</file>

<file path=xl/calcChain.xml><?xml version="1.0" encoding="utf-8"?>
<calcChain xmlns="http://schemas.openxmlformats.org/spreadsheetml/2006/main">
  <c r="I2" i="17" l="1"/>
  <c r="I3" i="17"/>
  <c r="I4" i="17"/>
  <c r="I5" i="17"/>
  <c r="J1" i="17"/>
  <c r="K1" i="17" s="1"/>
  <c r="G5" i="17"/>
  <c r="G4" i="17"/>
  <c r="G3" i="17"/>
  <c r="G2" i="17"/>
  <c r="L180" i="5"/>
  <c r="L177" i="5"/>
  <c r="L176" i="5"/>
  <c r="L175" i="5"/>
  <c r="L174" i="5"/>
  <c r="L172" i="5"/>
  <c r="L171" i="5"/>
  <c r="L170" i="5"/>
  <c r="L169" i="5"/>
  <c r="L168" i="5"/>
  <c r="L166" i="5"/>
  <c r="L164" i="5"/>
  <c r="L163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J124" i="5"/>
  <c r="J131" i="5"/>
  <c r="J111" i="5"/>
  <c r="J112" i="5"/>
  <c r="J100" i="5"/>
  <c r="J109" i="5"/>
  <c r="J108" i="5"/>
  <c r="J110" i="5"/>
  <c r="J107" i="5"/>
  <c r="J106" i="5"/>
  <c r="J104" i="5"/>
  <c r="J103" i="5"/>
  <c r="J102" i="5"/>
  <c r="J101" i="5"/>
  <c r="J96" i="5"/>
  <c r="J99" i="5"/>
  <c r="J89" i="5"/>
  <c r="J98" i="5"/>
  <c r="J97" i="5"/>
  <c r="J95" i="5"/>
  <c r="J94" i="5"/>
  <c r="J93" i="5"/>
  <c r="J92" i="5"/>
  <c r="J91" i="5"/>
  <c r="J90" i="5"/>
  <c r="J88" i="5"/>
  <c r="J87" i="5"/>
  <c r="J86" i="5"/>
  <c r="J85" i="5"/>
  <c r="J83" i="5"/>
  <c r="J82" i="5"/>
  <c r="J84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A65" i="5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5" i="5"/>
  <c r="A86" i="5" s="1"/>
  <c r="A87" i="5" s="1"/>
  <c r="A88" i="5" s="1"/>
  <c r="A92" i="5"/>
  <c r="A93" i="5" s="1"/>
  <c r="L63" i="5"/>
  <c r="L62" i="5"/>
  <c r="L59" i="5"/>
  <c r="L58" i="5"/>
  <c r="L57" i="5"/>
  <c r="L56" i="5"/>
  <c r="L55" i="5"/>
  <c r="L54" i="5"/>
  <c r="L51" i="5"/>
  <c r="L50" i="5"/>
  <c r="L49" i="5"/>
  <c r="L48" i="5"/>
  <c r="L47" i="5"/>
  <c r="L46" i="5"/>
  <c r="L45" i="5"/>
  <c r="L44" i="5"/>
  <c r="L43" i="5"/>
  <c r="L41" i="5"/>
  <c r="L40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2" i="5"/>
  <c r="J45" i="5"/>
  <c r="J44" i="5"/>
  <c r="J43" i="5"/>
  <c r="G5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3" i="5"/>
  <c r="G43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4" i="5"/>
  <c r="J4" i="5"/>
  <c r="G2" i="5"/>
  <c r="J2" i="5" s="1"/>
  <c r="G3" i="5"/>
  <c r="M1" i="5"/>
  <c r="N1" i="5" s="1"/>
  <c r="L28" i="5"/>
  <c r="L3" i="5"/>
  <c r="L4" i="5"/>
  <c r="L2" i="5"/>
  <c r="L12" i="5"/>
  <c r="L9" i="5"/>
  <c r="L15" i="5"/>
  <c r="L17" i="5"/>
  <c r="L14" i="5"/>
  <c r="L11" i="5"/>
  <c r="L19" i="5"/>
  <c r="L10" i="5"/>
  <c r="L23" i="5"/>
  <c r="L21" i="5"/>
  <c r="L24" i="5"/>
  <c r="L22" i="5"/>
  <c r="L26" i="5"/>
  <c r="L13" i="5"/>
  <c r="L25" i="5"/>
  <c r="L18" i="5"/>
  <c r="L27" i="5"/>
  <c r="L16" i="5"/>
  <c r="L6" i="5"/>
  <c r="L7" i="5"/>
  <c r="L5" i="5"/>
  <c r="L35" i="5"/>
  <c r="L34" i="5"/>
  <c r="L37" i="5"/>
  <c r="L31" i="5"/>
  <c r="L30" i="5"/>
  <c r="L33" i="5"/>
  <c r="L29" i="5"/>
  <c r="L38" i="5"/>
  <c r="L36" i="5"/>
  <c r="L32" i="5"/>
  <c r="L20" i="5"/>
  <c r="L53" i="5"/>
  <c r="L61" i="5"/>
  <c r="L60" i="5"/>
  <c r="L52" i="5"/>
  <c r="L76" i="5"/>
  <c r="L39" i="5"/>
  <c r="L74" i="5"/>
  <c r="L64" i="5"/>
  <c r="L71" i="5"/>
  <c r="L67" i="5"/>
  <c r="L70" i="5"/>
  <c r="L75" i="5"/>
  <c r="L68" i="5"/>
  <c r="L69" i="5"/>
  <c r="L77" i="5"/>
  <c r="L65" i="5"/>
  <c r="L66" i="5"/>
  <c r="L73" i="5"/>
  <c r="L84" i="5"/>
  <c r="L82" i="5"/>
  <c r="L79" i="5"/>
  <c r="L78" i="5"/>
  <c r="L72" i="5"/>
  <c r="L83" i="5"/>
  <c r="L81" i="5"/>
  <c r="L80" i="5"/>
  <c r="L87" i="5"/>
  <c r="L86" i="5"/>
  <c r="L90" i="5"/>
  <c r="L88" i="5"/>
  <c r="L91" i="5"/>
  <c r="L93" i="5"/>
  <c r="L92" i="5"/>
  <c r="L100" i="5"/>
  <c r="L94" i="5"/>
  <c r="L96" i="5"/>
  <c r="L104" i="5"/>
  <c r="L95" i="5"/>
  <c r="L98" i="5"/>
  <c r="L99" i="5"/>
  <c r="L97" i="5"/>
  <c r="L85" i="5"/>
  <c r="L101" i="5"/>
  <c r="L102" i="5"/>
  <c r="L103" i="5"/>
  <c r="L178" i="5"/>
  <c r="L167" i="5"/>
  <c r="L179" i="5"/>
  <c r="L162" i="5"/>
  <c r="L165" i="5"/>
  <c r="L173" i="5" l="1"/>
  <c r="L135" i="5"/>
  <c r="L42" i="5"/>
  <c r="L8" i="5"/>
  <c r="A1" i="5"/>
  <c r="A1" i="17" l="1"/>
</calcChain>
</file>

<file path=xl/comments1.xml><?xml version="1.0" encoding="utf-8"?>
<comments xmlns="http://schemas.openxmlformats.org/spreadsheetml/2006/main">
  <authors>
    <author>rossella.borghi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 xml:space="preserve">rossella.borghi:
</t>
        </r>
        <r>
          <rPr>
            <sz val="9"/>
            <color indexed="81"/>
            <rFont val="Tahoma"/>
            <family val="2"/>
          </rPr>
          <t>al ricevimento dei documenti ha richiesto ulteriore documenti riferiti all'intero fabbricato. Sono in attesa delle deleghe degli altri proprietari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rossella.borghi:</t>
        </r>
        <r>
          <rPr>
            <sz val="9"/>
            <color indexed="81"/>
            <rFont val="Tahoma"/>
            <family val="2"/>
          </rPr>
          <t xml:space="preserve">
contattato telefonicamente verrà dopo 13/02 quando farà anche sopralluogo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rossella.borghi:</t>
        </r>
        <r>
          <rPr>
            <sz val="9"/>
            <color indexed="81"/>
            <rFont val="Tahoma"/>
            <family val="2"/>
          </rPr>
          <t xml:space="preserve">
CONTATTATO X MAIL: DIRA' QUANDO VIENE - tecnico delegato di Locantore- accesso n. 8 - lo vuole rifare personalmente lo stesso……. 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rossella.borghi:</t>
        </r>
        <r>
          <rPr>
            <sz val="9"/>
            <color indexed="81"/>
            <rFont val="Tahoma"/>
            <family val="2"/>
          </rPr>
          <t xml:space="preserve">
contattato il tecnico. verrà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rossella.borghi:</t>
        </r>
        <r>
          <rPr>
            <sz val="9"/>
            <color indexed="81"/>
            <rFont val="Tahoma"/>
            <family val="2"/>
          </rPr>
          <t xml:space="preserve">
29 marzo: avvisato geom. Botti per appuntamento - richiamerà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rossella.borghi:
26,04,17 cercato al tel, non risposto, inviato mail per fissare appuntamento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rossella.borghi:</t>
        </r>
        <r>
          <rPr>
            <sz val="9"/>
            <color indexed="81"/>
            <rFont val="Tahoma"/>
            <family val="2"/>
          </rPr>
          <t xml:space="preserve">
richiesto per mail delega proprietario. Verranno insieme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rossella.borghi:</t>
        </r>
        <r>
          <rPr>
            <sz val="9"/>
            <color indexed="81"/>
            <rFont val="Tahoma"/>
            <family val="2"/>
          </rPr>
          <t xml:space="preserve">
avvisato per accesso pronto. Verrà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rossella.borghi:</t>
        </r>
        <r>
          <rPr>
            <sz val="9"/>
            <color indexed="81"/>
            <rFont val="Tahoma"/>
            <family val="2"/>
          </rPr>
          <t xml:space="preserve">
parlato con il tecnico, In realtà quello che cerrca è la legittimazione di alcuni fabbricati si servizio, costruiti abusivamente……e di cui non esistono pratiche edilizie</t>
        </r>
      </text>
    </comment>
    <comment ref="B113" authorId="0" shapeId="0">
      <text>
        <r>
          <rPr>
            <b/>
            <sz val="9"/>
            <color indexed="81"/>
            <rFont val="Tahoma"/>
            <family val="2"/>
          </rPr>
          <t>rossella.borghi:</t>
        </r>
        <r>
          <rPr>
            <sz val="9"/>
            <color indexed="81"/>
            <rFont val="Tahoma"/>
            <family val="2"/>
          </rPr>
          <t xml:space="preserve">
03/08/17 manca delega. Richiesta per mail</t>
        </r>
      </text>
    </comment>
    <comment ref="B114" authorId="0" shapeId="0">
      <text>
        <r>
          <rPr>
            <b/>
            <sz val="9"/>
            <color indexed="81"/>
            <rFont val="Tahoma"/>
            <family val="2"/>
          </rPr>
          <t>rossella.borghi:</t>
        </r>
        <r>
          <rPr>
            <sz val="9"/>
            <color indexed="81"/>
            <rFont val="Tahoma"/>
            <family val="2"/>
          </rPr>
          <t xml:space="preserve">
INVIATA MAIL X CHIARIMENTI SUL MATERIALE. NON ANCORA RISPOSTO</t>
        </r>
      </text>
    </comment>
  </commentList>
</comments>
</file>

<file path=xl/sharedStrings.xml><?xml version="1.0" encoding="utf-8"?>
<sst xmlns="http://schemas.openxmlformats.org/spreadsheetml/2006/main" count="43" uniqueCount="28">
  <si>
    <t>data arrivo</t>
  </si>
  <si>
    <t>data richiesta integrazioni</t>
  </si>
  <si>
    <t>ricevimento integrazioni</t>
  </si>
  <si>
    <t>data conclusione procedimento</t>
  </si>
  <si>
    <t>scadenza pratica</t>
  </si>
  <si>
    <t>Controllo</t>
  </si>
  <si>
    <t>da fare</t>
  </si>
  <si>
    <t>fatta</t>
  </si>
  <si>
    <t>scaduta</t>
  </si>
  <si>
    <t>in scadenza 7 giorni</t>
  </si>
  <si>
    <t>attesa integrazioni</t>
  </si>
  <si>
    <t>4-5</t>
  </si>
  <si>
    <t>SUAP</t>
  </si>
  <si>
    <t>NUMERO protocollo</t>
  </si>
  <si>
    <t>CATACATASTOSTO</t>
  </si>
  <si>
    <t>+</t>
  </si>
  <si>
    <t>Ing. Papotti</t>
  </si>
  <si>
    <t>rinunciata</t>
  </si>
  <si>
    <t>Cremonini</t>
  </si>
  <si>
    <t>Pellacani</t>
  </si>
  <si>
    <t>SUPERATA DALLA SUCCESSIVA PROT 10548/2017</t>
  </si>
  <si>
    <t>V</t>
  </si>
  <si>
    <t>28/09/2017 (vedi prot 13705/2017)</t>
  </si>
  <si>
    <t>Ing. Papotti - Rossella</t>
  </si>
  <si>
    <t>Ing. Chiara Papotti</t>
  </si>
  <si>
    <t>27/09/2017 (vedi prot 13670/2017)</t>
  </si>
  <si>
    <t>non fatta, visionato in appuntamento con geom. Pellacani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</si>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</sst>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2" xfId="0" applyBorder="1"/>
    <xf numFmtId="14" fontId="0" fillId="0" borderId="1" xfId="0" applyNumberFormat="1" applyBorder="1"/>
    <xf numFmtId="49" fontId="0" fillId="6" borderId="0" xfId="0" applyNumberFormat="1" applyFill="1" applyAlignment="1">
      <alignment horizontal="right"/>
    </xf>
    <xf numFmtId="0" fontId="5" fillId="0" borderId="1" xfId="0" applyFont="1" applyBorder="1" applyAlignment="1">
      <alignment wrapText="1"/>
    </xf>
    <xf numFmtId="14" fontId="3" fillId="0" borderId="1" xfId="0" applyNumberFormat="1" applyFont="1" applyBorder="1"/>
    <xf numFmtId="0" fontId="3" fillId="0" borderId="0" xfId="0" applyFont="1"/>
    <xf numFmtId="0" fontId="0" fillId="0" borderId="0" xfId="0" applyBorder="1"/>
    <xf numFmtId="14" fontId="0" fillId="0" borderId="0" xfId="0" applyNumberFormat="1" applyBorder="1"/>
    <xf numFmtId="14" fontId="6" fillId="0" borderId="1" xfId="0" applyNumberFormat="1" applyFont="1" applyBorder="1"/>
    <xf numFmtId="0" fontId="0" fillId="0" borderId="1" xfId="0" applyBorder="1" applyAlignment="1">
      <alignment horizontal="center"/>
    </xf>
    <xf numFmtId="14" fontId="6" fillId="7" borderId="1" xfId="0" applyNumberFormat="1" applyFont="1" applyFill="1" applyBorder="1"/>
    <xf numFmtId="0" fontId="0" fillId="0" borderId="0" xfId="0" applyFill="1" applyBorder="1"/>
    <xf numFmtId="14" fontId="0" fillId="0" borderId="1" xfId="0" applyNumberFormat="1" applyBorder="1" applyAlignment="1">
      <alignment wrapText="1"/>
    </xf>
    <xf numFmtId="14" fontId="0" fillId="0" borderId="0" xfId="0" applyNumberFormat="1"/>
    <xf numFmtId="0" fontId="0" fillId="0" borderId="1" xfId="0" applyFill="1" applyBorder="1"/>
    <xf numFmtId="14" fontId="0" fillId="0" borderId="1" xfId="0" applyNumberFormat="1" applyFill="1" applyBorder="1"/>
    <xf numFmtId="0" fontId="0" fillId="0" borderId="3" xfId="0" applyFill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7" fillId="6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e" xfId="0" builtinId="0"/>
  </cellStyles>
  <dxfs count="4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66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749992370372631"/>
  </sheetPr>
  <dimension ref="A1:R200"/>
  <sheetViews>
    <sheetView zoomScaleNormal="10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F35" sqref="F35"/>
    </sheetView>
  </sheetViews>
  <sheetFormatPr defaultRowHeight="15" x14ac:dyDescent="0.25"/>
  <cols>
    <col min="1" max="1" width="10.85546875" customWidth="1"/>
    <col min="2" max="3" width="15.7109375" customWidth="1"/>
    <col min="4" max="4" width="15.5703125" style="14" customWidth="1"/>
    <col min="5" max="5" width="14.42578125" customWidth="1"/>
    <col min="6" max="6" width="15.42578125" customWidth="1"/>
    <col min="7" max="7" width="12.5703125" customWidth="1"/>
    <col min="8" max="8" width="3.85546875" customWidth="1"/>
    <col min="9" max="9" width="18.85546875" customWidth="1"/>
    <col min="10" max="10" width="14.5703125" customWidth="1"/>
    <col min="11" max="13" width="15.7109375" customWidth="1"/>
    <col min="14" max="14" width="10.7109375" customWidth="1"/>
    <col min="20" max="20" width="10.28515625" customWidth="1"/>
    <col min="23" max="24" width="9.140625" customWidth="1"/>
  </cols>
  <sheetData>
    <row r="1" spans="1:18" s="1" customFormat="1" ht="34.5" x14ac:dyDescent="0.45">
      <c r="A1" s="28">
        <f>COUNTIF(A2:A1031,"&lt;&gt;"&amp;"")</f>
        <v>182</v>
      </c>
      <c r="B1" s="8" t="s">
        <v>13</v>
      </c>
      <c r="C1" s="8" t="s">
        <v>0</v>
      </c>
      <c r="D1" s="12" t="s">
        <v>14</v>
      </c>
      <c r="E1" s="8" t="s">
        <v>1</v>
      </c>
      <c r="F1" s="8" t="s">
        <v>2</v>
      </c>
      <c r="G1" s="8"/>
      <c r="H1" s="8"/>
      <c r="I1" s="8" t="s">
        <v>3</v>
      </c>
      <c r="J1" s="8" t="s">
        <v>4</v>
      </c>
      <c r="K1" s="8"/>
      <c r="L1" s="1" t="s">
        <v>5</v>
      </c>
      <c r="M1" s="2">
        <f ca="1">TODAY()</f>
        <v>43182</v>
      </c>
      <c r="N1" s="2">
        <f ca="1">M1+7</f>
        <v>43189</v>
      </c>
    </row>
    <row r="2" spans="1:18" x14ac:dyDescent="0.25">
      <c r="A2" s="18">
        <v>1</v>
      </c>
      <c r="B2" s="7">
        <v>307</v>
      </c>
      <c r="C2" s="10">
        <v>42745</v>
      </c>
      <c r="D2" s="13"/>
      <c r="E2" s="10">
        <v>42746</v>
      </c>
      <c r="F2" s="10">
        <v>42747</v>
      </c>
      <c r="G2" s="13">
        <f t="shared" ref="G2:G41" ca="1" si="0">IF(C2="","",MINA(TODAY(),F2))</f>
        <v>42747</v>
      </c>
      <c r="H2" s="7"/>
      <c r="I2" s="10">
        <v>42768</v>
      </c>
      <c r="J2" s="10">
        <f t="shared" ref="J2:J33" ca="1" si="1">IF(C2="","",C2+30+IF(E2="",0,G2-E2))</f>
        <v>42776</v>
      </c>
      <c r="K2" s="7"/>
      <c r="L2" s="9">
        <f>IF(F2&lt;E2,4,IF(I2&lt;&gt;"",1,IF(J2&lt;$M$1,2,IF(J2&lt;$N$1,3,0))))</f>
        <v>1</v>
      </c>
      <c r="R2" s="15"/>
    </row>
    <row r="3" spans="1:18" x14ac:dyDescent="0.25">
      <c r="A3" s="18">
        <v>2</v>
      </c>
      <c r="B3" s="7">
        <v>314</v>
      </c>
      <c r="C3" s="10">
        <v>42745</v>
      </c>
      <c r="D3" s="13"/>
      <c r="E3" s="10"/>
      <c r="F3" s="10"/>
      <c r="G3" s="13">
        <f t="shared" ca="1" si="0"/>
        <v>43182</v>
      </c>
      <c r="H3" s="7"/>
      <c r="I3" s="10">
        <v>42781</v>
      </c>
      <c r="J3" s="10">
        <f t="shared" si="1"/>
        <v>42775</v>
      </c>
      <c r="K3" s="7"/>
      <c r="L3" s="9">
        <f t="shared" ref="L3:L90" si="2">IF(F3&lt;E3,4,IF(I3&lt;&gt;"",1,IF(J3&lt;$M$1,2,IF(J3&lt;$N$1,3,0))))</f>
        <v>1</v>
      </c>
      <c r="R3" s="16"/>
    </row>
    <row r="4" spans="1:18" x14ac:dyDescent="0.25">
      <c r="A4" s="18">
        <v>3</v>
      </c>
      <c r="B4" s="7">
        <v>459</v>
      </c>
      <c r="C4" s="10">
        <v>42747</v>
      </c>
      <c r="D4" s="13"/>
      <c r="E4" s="10"/>
      <c r="F4" s="10"/>
      <c r="G4" s="13">
        <f t="shared" ca="1" si="0"/>
        <v>43182</v>
      </c>
      <c r="H4" s="7"/>
      <c r="I4" s="10">
        <v>42768</v>
      </c>
      <c r="J4" s="10">
        <f t="shared" si="1"/>
        <v>42777</v>
      </c>
      <c r="K4" s="7"/>
      <c r="L4" s="9">
        <f t="shared" si="2"/>
        <v>1</v>
      </c>
      <c r="R4" s="15"/>
    </row>
    <row r="5" spans="1:18" x14ac:dyDescent="0.25">
      <c r="A5" s="18">
        <v>4</v>
      </c>
      <c r="B5" s="7">
        <v>804</v>
      </c>
      <c r="C5" s="10">
        <v>42754</v>
      </c>
      <c r="D5" s="13"/>
      <c r="E5" s="10"/>
      <c r="F5" s="10"/>
      <c r="G5" s="13">
        <f t="shared" ca="1" si="0"/>
        <v>43182</v>
      </c>
      <c r="H5" s="7"/>
      <c r="I5" s="10">
        <v>42801</v>
      </c>
      <c r="J5" s="10">
        <f t="shared" si="1"/>
        <v>42784</v>
      </c>
      <c r="K5" s="7"/>
      <c r="L5" s="9">
        <f t="shared" si="2"/>
        <v>1</v>
      </c>
      <c r="R5" s="16"/>
    </row>
    <row r="6" spans="1:18" x14ac:dyDescent="0.25">
      <c r="A6" s="18">
        <v>5</v>
      </c>
      <c r="B6" s="7"/>
      <c r="C6" s="10">
        <v>42754</v>
      </c>
      <c r="D6" s="13"/>
      <c r="E6" s="10"/>
      <c r="F6" s="10"/>
      <c r="G6" s="13">
        <f t="shared" ca="1" si="0"/>
        <v>43182</v>
      </c>
      <c r="H6" s="7"/>
      <c r="I6" s="10">
        <v>42801</v>
      </c>
      <c r="J6" s="10">
        <f t="shared" si="1"/>
        <v>42784</v>
      </c>
      <c r="K6" s="7"/>
      <c r="L6" s="9">
        <f t="shared" si="2"/>
        <v>1</v>
      </c>
      <c r="R6" s="15"/>
    </row>
    <row r="7" spans="1:18" x14ac:dyDescent="0.25">
      <c r="A7" s="18">
        <v>6</v>
      </c>
      <c r="B7" s="7"/>
      <c r="C7" s="10">
        <v>42754</v>
      </c>
      <c r="D7" s="13"/>
      <c r="E7" s="10"/>
      <c r="F7" s="10"/>
      <c r="G7" s="13">
        <f t="shared" ca="1" si="0"/>
        <v>43182</v>
      </c>
      <c r="H7" s="7"/>
      <c r="I7" s="10">
        <v>42801</v>
      </c>
      <c r="J7" s="10">
        <f t="shared" si="1"/>
        <v>42784</v>
      </c>
      <c r="K7" s="7"/>
      <c r="L7" s="9">
        <f t="shared" si="2"/>
        <v>1</v>
      </c>
      <c r="R7" s="15"/>
    </row>
    <row r="8" spans="1:18" x14ac:dyDescent="0.25">
      <c r="A8" s="18">
        <v>7</v>
      </c>
      <c r="B8" s="7"/>
      <c r="C8" s="10">
        <v>42759</v>
      </c>
      <c r="D8" s="13"/>
      <c r="E8" s="10"/>
      <c r="F8" s="10"/>
      <c r="G8" s="13">
        <f t="shared" ca="1" si="0"/>
        <v>43182</v>
      </c>
      <c r="H8" s="7"/>
      <c r="I8" s="10"/>
      <c r="J8" s="10">
        <f t="shared" si="1"/>
        <v>42789</v>
      </c>
      <c r="K8" s="7"/>
      <c r="L8" s="9">
        <f t="shared" ca="1" si="2"/>
        <v>2</v>
      </c>
      <c r="R8" s="15"/>
    </row>
    <row r="9" spans="1:18" x14ac:dyDescent="0.25">
      <c r="A9" s="18">
        <v>8</v>
      </c>
      <c r="B9" s="7">
        <v>1158</v>
      </c>
      <c r="C9" s="10">
        <v>42761</v>
      </c>
      <c r="D9" s="13"/>
      <c r="E9" s="10"/>
      <c r="F9" s="10"/>
      <c r="G9" s="13">
        <f t="shared" ca="1" si="0"/>
        <v>43182</v>
      </c>
      <c r="H9" s="7"/>
      <c r="I9" s="10">
        <v>42768</v>
      </c>
      <c r="J9" s="10">
        <f t="shared" si="1"/>
        <v>42791</v>
      </c>
      <c r="K9" s="7"/>
      <c r="L9" s="9">
        <f t="shared" si="2"/>
        <v>1</v>
      </c>
    </row>
    <row r="10" spans="1:18" x14ac:dyDescent="0.25">
      <c r="A10" s="18">
        <v>9</v>
      </c>
      <c r="B10" s="7">
        <v>1188</v>
      </c>
      <c r="C10" s="10">
        <v>42761</v>
      </c>
      <c r="D10" s="13"/>
      <c r="E10" s="10"/>
      <c r="F10" s="10"/>
      <c r="G10" s="13">
        <f t="shared" ca="1" si="0"/>
        <v>43182</v>
      </c>
      <c r="H10" s="7"/>
      <c r="I10" s="10">
        <v>42782</v>
      </c>
      <c r="J10" s="10">
        <f t="shared" si="1"/>
        <v>42791</v>
      </c>
      <c r="K10" s="7"/>
      <c r="L10" s="9">
        <f t="shared" si="2"/>
        <v>1</v>
      </c>
    </row>
    <row r="11" spans="1:18" x14ac:dyDescent="0.25">
      <c r="A11" s="18">
        <v>10</v>
      </c>
      <c r="B11" s="7">
        <v>1195</v>
      </c>
      <c r="C11" s="10">
        <v>42762</v>
      </c>
      <c r="D11" s="13"/>
      <c r="E11" s="10"/>
      <c r="F11" s="10"/>
      <c r="G11" s="13">
        <f t="shared" ca="1" si="0"/>
        <v>43182</v>
      </c>
      <c r="H11" s="7"/>
      <c r="I11" s="10">
        <v>42782</v>
      </c>
      <c r="J11" s="10">
        <f t="shared" si="1"/>
        <v>42792</v>
      </c>
      <c r="K11" s="7"/>
      <c r="L11" s="9">
        <f t="shared" si="2"/>
        <v>1</v>
      </c>
    </row>
    <row r="12" spans="1:18" x14ac:dyDescent="0.25">
      <c r="A12" s="18">
        <v>11</v>
      </c>
      <c r="B12" s="7">
        <v>1297</v>
      </c>
      <c r="C12" s="10">
        <v>42765</v>
      </c>
      <c r="D12" s="13"/>
      <c r="E12" s="10"/>
      <c r="F12" s="10"/>
      <c r="G12" s="13">
        <f t="shared" ca="1" si="0"/>
        <v>43182</v>
      </c>
      <c r="H12" s="7"/>
      <c r="I12" s="10">
        <v>42768</v>
      </c>
      <c r="J12" s="10">
        <f t="shared" si="1"/>
        <v>42795</v>
      </c>
      <c r="K12" s="7"/>
      <c r="L12" s="9">
        <f t="shared" si="2"/>
        <v>1</v>
      </c>
    </row>
    <row r="13" spans="1:18" x14ac:dyDescent="0.25">
      <c r="A13" s="18">
        <v>12</v>
      </c>
      <c r="B13" s="7">
        <v>1523</v>
      </c>
      <c r="C13" s="10">
        <v>42768</v>
      </c>
      <c r="D13" s="13"/>
      <c r="E13" s="10"/>
      <c r="F13" s="10"/>
      <c r="G13" s="13">
        <f t="shared" ca="1" si="0"/>
        <v>43182</v>
      </c>
      <c r="H13" s="7"/>
      <c r="I13" s="10">
        <v>42781</v>
      </c>
      <c r="J13" s="10">
        <f t="shared" si="1"/>
        <v>42798</v>
      </c>
      <c r="K13" s="7"/>
      <c r="L13" s="9">
        <f t="shared" si="2"/>
        <v>1</v>
      </c>
    </row>
    <row r="14" spans="1:18" x14ac:dyDescent="0.25">
      <c r="A14" s="18">
        <v>13</v>
      </c>
      <c r="B14" s="7">
        <v>1623</v>
      </c>
      <c r="C14" s="10">
        <v>42772</v>
      </c>
      <c r="D14" s="19"/>
      <c r="E14" s="10"/>
      <c r="F14" s="10"/>
      <c r="G14" s="13">
        <f t="shared" ca="1" si="0"/>
        <v>43182</v>
      </c>
      <c r="H14" s="7"/>
      <c r="I14" s="10">
        <v>42782</v>
      </c>
      <c r="J14" s="10">
        <f t="shared" si="1"/>
        <v>42802</v>
      </c>
      <c r="K14" s="7"/>
      <c r="L14" s="9">
        <f t="shared" si="2"/>
        <v>1</v>
      </c>
    </row>
    <row r="15" spans="1:18" x14ac:dyDescent="0.25">
      <c r="A15" s="18">
        <v>14</v>
      </c>
      <c r="B15" s="7">
        <v>2022</v>
      </c>
      <c r="C15" s="10">
        <v>42776</v>
      </c>
      <c r="D15" s="13"/>
      <c r="E15" s="10"/>
      <c r="F15" s="10"/>
      <c r="G15" s="13">
        <f t="shared" ca="1" si="0"/>
        <v>43182</v>
      </c>
      <c r="H15" s="7"/>
      <c r="I15" s="10">
        <v>42781</v>
      </c>
      <c r="J15" s="10">
        <f t="shared" si="1"/>
        <v>42806</v>
      </c>
      <c r="K15" s="7"/>
      <c r="L15" s="9">
        <f t="shared" si="2"/>
        <v>1</v>
      </c>
    </row>
    <row r="16" spans="1:18" x14ac:dyDescent="0.25">
      <c r="A16" s="18">
        <v>15</v>
      </c>
      <c r="B16" s="7">
        <v>2039</v>
      </c>
      <c r="C16" s="10">
        <v>42777</v>
      </c>
      <c r="D16" s="13"/>
      <c r="E16" s="10"/>
      <c r="F16" s="10"/>
      <c r="G16" s="13">
        <f t="shared" ca="1" si="0"/>
        <v>43182</v>
      </c>
      <c r="H16" s="7"/>
      <c r="I16" s="10">
        <v>42795</v>
      </c>
      <c r="J16" s="10">
        <f t="shared" si="1"/>
        <v>42807</v>
      </c>
      <c r="K16" s="7"/>
      <c r="L16" s="9">
        <f t="shared" si="2"/>
        <v>1</v>
      </c>
    </row>
    <row r="17" spans="1:12" x14ac:dyDescent="0.25">
      <c r="A17" s="18">
        <v>16</v>
      </c>
      <c r="B17" s="7">
        <v>2105</v>
      </c>
      <c r="C17" s="10">
        <v>42779</v>
      </c>
      <c r="D17" s="13"/>
      <c r="E17" s="10"/>
      <c r="F17" s="10"/>
      <c r="G17" s="13">
        <f t="shared" ca="1" si="0"/>
        <v>43182</v>
      </c>
      <c r="H17" s="7"/>
      <c r="I17" s="10">
        <v>42781</v>
      </c>
      <c r="J17" s="10">
        <f t="shared" si="1"/>
        <v>42809</v>
      </c>
      <c r="K17" s="7"/>
      <c r="L17" s="9">
        <f t="shared" si="2"/>
        <v>1</v>
      </c>
    </row>
    <row r="18" spans="1:12" x14ac:dyDescent="0.25">
      <c r="A18" s="18">
        <v>17</v>
      </c>
      <c r="B18" s="7">
        <v>2129</v>
      </c>
      <c r="C18" s="10">
        <v>42779</v>
      </c>
      <c r="D18" s="13"/>
      <c r="E18" s="10"/>
      <c r="F18" s="10"/>
      <c r="G18" s="13">
        <f t="shared" ca="1" si="0"/>
        <v>43182</v>
      </c>
      <c r="H18" s="7"/>
      <c r="I18" s="10">
        <v>42793</v>
      </c>
      <c r="J18" s="10">
        <f t="shared" si="1"/>
        <v>42809</v>
      </c>
      <c r="K18" s="7"/>
      <c r="L18" s="9">
        <f t="shared" si="2"/>
        <v>1</v>
      </c>
    </row>
    <row r="19" spans="1:12" x14ac:dyDescent="0.25">
      <c r="A19" s="18">
        <v>18</v>
      </c>
      <c r="B19" s="7">
        <v>2143</v>
      </c>
      <c r="C19" s="10">
        <v>42780</v>
      </c>
      <c r="D19" s="13"/>
      <c r="E19" s="10"/>
      <c r="F19" s="10"/>
      <c r="G19" s="13">
        <f t="shared" ca="1" si="0"/>
        <v>43182</v>
      </c>
      <c r="H19" s="7"/>
      <c r="I19" s="10">
        <v>42782</v>
      </c>
      <c r="J19" s="10">
        <f t="shared" si="1"/>
        <v>42810</v>
      </c>
      <c r="K19" s="7"/>
      <c r="L19" s="9">
        <f t="shared" si="2"/>
        <v>1</v>
      </c>
    </row>
    <row r="20" spans="1:12" x14ac:dyDescent="0.25">
      <c r="A20" s="18">
        <v>19</v>
      </c>
      <c r="B20" s="7">
        <v>2220</v>
      </c>
      <c r="C20" s="10">
        <v>42781</v>
      </c>
      <c r="D20" s="13"/>
      <c r="E20" s="10"/>
      <c r="F20" s="10"/>
      <c r="G20" s="13">
        <f t="shared" ca="1" si="0"/>
        <v>43182</v>
      </c>
      <c r="H20" s="7"/>
      <c r="I20" s="10">
        <v>42852</v>
      </c>
      <c r="J20" s="10">
        <f t="shared" si="1"/>
        <v>42811</v>
      </c>
      <c r="K20" s="7"/>
      <c r="L20" s="9">
        <f t="shared" si="2"/>
        <v>1</v>
      </c>
    </row>
    <row r="21" spans="1:12" x14ac:dyDescent="0.25">
      <c r="A21" s="18">
        <v>20</v>
      </c>
      <c r="B21" s="7">
        <v>2265</v>
      </c>
      <c r="C21" s="10">
        <v>42782</v>
      </c>
      <c r="D21" s="13"/>
      <c r="E21" s="10"/>
      <c r="F21" s="10"/>
      <c r="G21" s="13">
        <f t="shared" ca="1" si="0"/>
        <v>43182</v>
      </c>
      <c r="H21" s="7"/>
      <c r="I21" s="10">
        <v>42788</v>
      </c>
      <c r="J21" s="10">
        <f t="shared" si="1"/>
        <v>42812</v>
      </c>
      <c r="K21" s="7"/>
      <c r="L21" s="9">
        <f t="shared" si="2"/>
        <v>1</v>
      </c>
    </row>
    <row r="22" spans="1:12" x14ac:dyDescent="0.25">
      <c r="A22" s="18">
        <v>21</v>
      </c>
      <c r="B22" s="7" t="s">
        <v>15</v>
      </c>
      <c r="C22" s="10">
        <v>42760</v>
      </c>
      <c r="D22" s="13"/>
      <c r="E22" s="10"/>
      <c r="F22" s="10"/>
      <c r="G22" s="13">
        <f t="shared" ca="1" si="0"/>
        <v>43182</v>
      </c>
      <c r="H22" s="7"/>
      <c r="I22" s="10">
        <v>42760</v>
      </c>
      <c r="J22" s="10">
        <f t="shared" si="1"/>
        <v>42790</v>
      </c>
      <c r="K22" s="7"/>
      <c r="L22" s="9">
        <f t="shared" si="2"/>
        <v>1</v>
      </c>
    </row>
    <row r="23" spans="1:12" x14ac:dyDescent="0.25">
      <c r="A23" s="18">
        <v>22</v>
      </c>
      <c r="B23" s="7" t="s">
        <v>15</v>
      </c>
      <c r="C23" s="10">
        <v>42774</v>
      </c>
      <c r="D23" s="13"/>
      <c r="E23" s="10"/>
      <c r="F23" s="10"/>
      <c r="G23" s="13">
        <f t="shared" ca="1" si="0"/>
        <v>43182</v>
      </c>
      <c r="H23" s="7"/>
      <c r="I23" s="10">
        <v>42790</v>
      </c>
      <c r="J23" s="10">
        <f t="shared" si="1"/>
        <v>42804</v>
      </c>
      <c r="K23" s="7"/>
      <c r="L23" s="9">
        <f t="shared" si="2"/>
        <v>1</v>
      </c>
    </row>
    <row r="24" spans="1:12" x14ac:dyDescent="0.25">
      <c r="A24" s="18">
        <v>23</v>
      </c>
      <c r="B24" s="7" t="s">
        <v>15</v>
      </c>
      <c r="C24" s="10">
        <v>42782</v>
      </c>
      <c r="D24" s="13"/>
      <c r="E24" s="10"/>
      <c r="F24" s="10"/>
      <c r="G24" s="13">
        <f t="shared" ca="1" si="0"/>
        <v>43182</v>
      </c>
      <c r="H24" s="7"/>
      <c r="I24" s="10">
        <v>42790</v>
      </c>
      <c r="J24" s="10">
        <f t="shared" si="1"/>
        <v>42812</v>
      </c>
      <c r="K24" s="7"/>
      <c r="L24" s="9">
        <f t="shared" si="2"/>
        <v>1</v>
      </c>
    </row>
    <row r="25" spans="1:12" x14ac:dyDescent="0.25">
      <c r="A25" s="18">
        <v>24</v>
      </c>
      <c r="B25" s="7">
        <v>2417</v>
      </c>
      <c r="C25" s="10">
        <v>42786</v>
      </c>
      <c r="D25" s="13"/>
      <c r="E25" s="10"/>
      <c r="F25" s="10"/>
      <c r="G25" s="13">
        <f t="shared" ca="1" si="0"/>
        <v>43182</v>
      </c>
      <c r="H25" s="7"/>
      <c r="I25" s="10">
        <v>42790</v>
      </c>
      <c r="J25" s="10">
        <f t="shared" si="1"/>
        <v>42816</v>
      </c>
      <c r="K25" s="7"/>
      <c r="L25" s="9">
        <f t="shared" si="2"/>
        <v>1</v>
      </c>
    </row>
    <row r="26" spans="1:12" x14ac:dyDescent="0.25">
      <c r="A26" s="18">
        <v>25</v>
      </c>
      <c r="B26" s="7">
        <v>2621</v>
      </c>
      <c r="C26" s="10">
        <v>42788</v>
      </c>
      <c r="D26" s="13"/>
      <c r="E26" s="10"/>
      <c r="F26" s="10"/>
      <c r="G26" s="13">
        <f t="shared" ca="1" si="0"/>
        <v>43182</v>
      </c>
      <c r="H26" s="7"/>
      <c r="I26" s="10">
        <v>42790</v>
      </c>
      <c r="J26" s="10">
        <f t="shared" si="1"/>
        <v>42818</v>
      </c>
      <c r="K26" s="7"/>
      <c r="L26" s="9">
        <f t="shared" si="2"/>
        <v>1</v>
      </c>
    </row>
    <row r="27" spans="1:12" x14ac:dyDescent="0.25">
      <c r="A27" s="18">
        <v>26</v>
      </c>
      <c r="B27" s="7">
        <v>2728</v>
      </c>
      <c r="C27" s="10">
        <v>42789</v>
      </c>
      <c r="D27" s="13"/>
      <c r="E27" s="10"/>
      <c r="F27" s="10"/>
      <c r="G27" s="13">
        <f t="shared" ca="1" si="0"/>
        <v>43182</v>
      </c>
      <c r="H27" s="7"/>
      <c r="I27" s="10">
        <v>42793</v>
      </c>
      <c r="J27" s="10">
        <f t="shared" si="1"/>
        <v>42819</v>
      </c>
      <c r="K27" s="7"/>
      <c r="L27" s="9">
        <f t="shared" si="2"/>
        <v>1</v>
      </c>
    </row>
    <row r="28" spans="1:12" x14ac:dyDescent="0.25">
      <c r="A28" s="18">
        <v>27</v>
      </c>
      <c r="B28" s="7">
        <v>2909</v>
      </c>
      <c r="C28" s="10">
        <v>42793</v>
      </c>
      <c r="D28" s="13"/>
      <c r="E28" s="10"/>
      <c r="F28" s="10"/>
      <c r="G28" s="13">
        <f t="shared" ca="1" si="0"/>
        <v>43182</v>
      </c>
      <c r="H28" s="7"/>
      <c r="I28" s="10">
        <v>42824</v>
      </c>
      <c r="J28" s="10">
        <f t="shared" si="1"/>
        <v>42823</v>
      </c>
      <c r="K28" s="7"/>
      <c r="L28" s="9">
        <f t="shared" si="2"/>
        <v>1</v>
      </c>
    </row>
    <row r="29" spans="1:12" x14ac:dyDescent="0.25">
      <c r="A29" s="18">
        <v>28</v>
      </c>
      <c r="B29" s="7">
        <v>2906</v>
      </c>
      <c r="C29" s="10">
        <v>42793</v>
      </c>
      <c r="D29" s="13"/>
      <c r="E29" s="10"/>
      <c r="F29" s="10"/>
      <c r="G29" s="13">
        <f t="shared" ca="1" si="0"/>
        <v>43182</v>
      </c>
      <c r="H29" s="7"/>
      <c r="I29" s="10">
        <v>42823</v>
      </c>
      <c r="J29" s="10">
        <f t="shared" si="1"/>
        <v>42823</v>
      </c>
      <c r="K29" s="7"/>
      <c r="L29" s="9">
        <f t="shared" si="2"/>
        <v>1</v>
      </c>
    </row>
    <row r="30" spans="1:12" x14ac:dyDescent="0.25">
      <c r="A30" s="18">
        <v>29</v>
      </c>
      <c r="B30" s="7">
        <v>2951</v>
      </c>
      <c r="C30" s="10">
        <v>42795</v>
      </c>
      <c r="D30" s="13"/>
      <c r="E30" s="10"/>
      <c r="F30" s="10"/>
      <c r="G30" s="13">
        <f t="shared" ca="1" si="0"/>
        <v>43182</v>
      </c>
      <c r="H30" s="7"/>
      <c r="I30" s="10">
        <v>42823</v>
      </c>
      <c r="J30" s="10">
        <f t="shared" si="1"/>
        <v>42825</v>
      </c>
      <c r="K30" s="7"/>
      <c r="L30" s="9">
        <f t="shared" si="2"/>
        <v>1</v>
      </c>
    </row>
    <row r="31" spans="1:12" x14ac:dyDescent="0.25">
      <c r="A31" s="18">
        <v>30</v>
      </c>
      <c r="B31" s="7">
        <v>3058</v>
      </c>
      <c r="C31" s="10">
        <v>42796</v>
      </c>
      <c r="D31" s="13"/>
      <c r="E31" s="10"/>
      <c r="F31" s="10"/>
      <c r="G31" s="13">
        <f t="shared" ca="1" si="0"/>
        <v>43182</v>
      </c>
      <c r="H31" s="7"/>
      <c r="I31" s="10">
        <v>42817</v>
      </c>
      <c r="J31" s="10">
        <f t="shared" si="1"/>
        <v>42826</v>
      </c>
      <c r="K31" s="7"/>
      <c r="L31" s="9">
        <f t="shared" si="2"/>
        <v>1</v>
      </c>
    </row>
    <row r="32" spans="1:12" x14ac:dyDescent="0.25">
      <c r="A32" s="18">
        <v>31</v>
      </c>
      <c r="B32" s="7">
        <v>3088</v>
      </c>
      <c r="C32" s="10">
        <v>42796</v>
      </c>
      <c r="D32" s="13"/>
      <c r="E32" s="10"/>
      <c r="F32" s="10"/>
      <c r="G32" s="13">
        <f t="shared" ca="1" si="0"/>
        <v>43182</v>
      </c>
      <c r="H32" s="7"/>
      <c r="I32" s="10">
        <v>42835</v>
      </c>
      <c r="J32" s="10">
        <f t="shared" si="1"/>
        <v>42826</v>
      </c>
      <c r="K32" s="7"/>
      <c r="L32" s="9">
        <f t="shared" si="2"/>
        <v>1</v>
      </c>
    </row>
    <row r="33" spans="1:12" x14ac:dyDescent="0.25">
      <c r="A33" s="18">
        <v>32</v>
      </c>
      <c r="B33" s="7">
        <v>3236</v>
      </c>
      <c r="C33" s="10">
        <v>42800</v>
      </c>
      <c r="D33" s="13">
        <v>3259</v>
      </c>
      <c r="E33" s="10"/>
      <c r="F33" s="10"/>
      <c r="G33" s="13">
        <f t="shared" ca="1" si="0"/>
        <v>43182</v>
      </c>
      <c r="H33" s="7"/>
      <c r="I33" s="10">
        <v>42823</v>
      </c>
      <c r="J33" s="10">
        <f t="shared" si="1"/>
        <v>42830</v>
      </c>
      <c r="K33" s="7"/>
      <c r="L33" s="9">
        <f t="shared" si="2"/>
        <v>1</v>
      </c>
    </row>
    <row r="34" spans="1:12" x14ac:dyDescent="0.25">
      <c r="A34" s="29">
        <v>33</v>
      </c>
      <c r="B34" s="7">
        <v>3259</v>
      </c>
      <c r="C34" s="10">
        <v>42800</v>
      </c>
      <c r="D34" s="13"/>
      <c r="E34" s="10"/>
      <c r="F34" s="10"/>
      <c r="G34" s="13">
        <f t="shared" ca="1" si="0"/>
        <v>43182</v>
      </c>
      <c r="H34" s="7"/>
      <c r="I34" s="10">
        <v>42803</v>
      </c>
      <c r="J34" s="10">
        <f t="shared" ref="J34:J65" si="3">IF(C34="","",C34+30+IF(E34="",0,G34-E34))</f>
        <v>42830</v>
      </c>
      <c r="K34" s="7"/>
      <c r="L34" s="9">
        <f t="shared" si="2"/>
        <v>1</v>
      </c>
    </row>
    <row r="35" spans="1:12" x14ac:dyDescent="0.25">
      <c r="A35" s="29">
        <v>34</v>
      </c>
      <c r="B35" s="7">
        <v>3199</v>
      </c>
      <c r="C35" s="10">
        <v>42800</v>
      </c>
      <c r="D35" s="13"/>
      <c r="E35" s="10"/>
      <c r="F35" s="10"/>
      <c r="G35" s="13">
        <f t="shared" ca="1" si="0"/>
        <v>43182</v>
      </c>
      <c r="H35" s="7"/>
      <c r="I35" s="10">
        <v>42814</v>
      </c>
      <c r="J35" s="10">
        <f t="shared" si="3"/>
        <v>42830</v>
      </c>
      <c r="K35" s="7"/>
      <c r="L35" s="9">
        <f t="shared" si="2"/>
        <v>1</v>
      </c>
    </row>
    <row r="36" spans="1:12" x14ac:dyDescent="0.25">
      <c r="A36" s="29">
        <v>35</v>
      </c>
      <c r="B36" s="7">
        <v>3440</v>
      </c>
      <c r="C36" s="10">
        <v>42803</v>
      </c>
      <c r="D36" s="13"/>
      <c r="E36" s="10"/>
      <c r="F36" s="10"/>
      <c r="G36" s="13">
        <f t="shared" ca="1" si="0"/>
        <v>43182</v>
      </c>
      <c r="H36" s="7"/>
      <c r="I36" s="10">
        <v>42825</v>
      </c>
      <c r="J36" s="10">
        <f t="shared" si="3"/>
        <v>42833</v>
      </c>
      <c r="K36" s="7"/>
      <c r="L36" s="9">
        <f t="shared" si="2"/>
        <v>1</v>
      </c>
    </row>
    <row r="37" spans="1:12" x14ac:dyDescent="0.25">
      <c r="A37" s="29">
        <v>36</v>
      </c>
      <c r="B37" s="7">
        <v>3676</v>
      </c>
      <c r="C37" s="10">
        <v>42809</v>
      </c>
      <c r="D37" s="13"/>
      <c r="E37" s="10"/>
      <c r="F37" s="10"/>
      <c r="G37" s="13">
        <f t="shared" ca="1" si="0"/>
        <v>43182</v>
      </c>
      <c r="H37" s="7"/>
      <c r="I37" s="10">
        <v>42809</v>
      </c>
      <c r="J37" s="10">
        <f t="shared" si="3"/>
        <v>42839</v>
      </c>
      <c r="K37" s="7" t="s">
        <v>16</v>
      </c>
      <c r="L37" s="9">
        <f t="shared" si="2"/>
        <v>1</v>
      </c>
    </row>
    <row r="38" spans="1:12" x14ac:dyDescent="0.25">
      <c r="A38" s="29">
        <v>37</v>
      </c>
      <c r="B38" s="7">
        <v>3677</v>
      </c>
      <c r="C38" s="10">
        <v>42809</v>
      </c>
      <c r="D38" s="13"/>
      <c r="E38" s="10"/>
      <c r="F38" s="10"/>
      <c r="G38" s="13">
        <f t="shared" ca="1" si="0"/>
        <v>43182</v>
      </c>
      <c r="H38" s="7"/>
      <c r="I38" s="10">
        <v>42824</v>
      </c>
      <c r="J38" s="10">
        <f t="shared" si="3"/>
        <v>42839</v>
      </c>
      <c r="K38" s="7"/>
      <c r="L38" s="9">
        <f t="shared" si="2"/>
        <v>1</v>
      </c>
    </row>
    <row r="39" spans="1:12" x14ac:dyDescent="0.25">
      <c r="A39" s="29">
        <v>38</v>
      </c>
      <c r="B39" s="7">
        <v>3709</v>
      </c>
      <c r="C39" s="10">
        <v>42809</v>
      </c>
      <c r="D39" s="13"/>
      <c r="E39" s="10"/>
      <c r="F39" s="10"/>
      <c r="G39" s="13">
        <f t="shared" ca="1" si="0"/>
        <v>43182</v>
      </c>
      <c r="H39" s="7"/>
      <c r="I39" s="10">
        <v>42887</v>
      </c>
      <c r="J39" s="10">
        <f t="shared" si="3"/>
        <v>42839</v>
      </c>
      <c r="K39" s="7"/>
      <c r="L39" s="9">
        <f t="shared" si="2"/>
        <v>1</v>
      </c>
    </row>
    <row r="40" spans="1:12" x14ac:dyDescent="0.25">
      <c r="A40" s="29">
        <v>39</v>
      </c>
      <c r="B40" s="7">
        <v>3719</v>
      </c>
      <c r="C40" s="10">
        <v>42809</v>
      </c>
      <c r="D40" s="13"/>
      <c r="E40" s="10"/>
      <c r="F40" s="10"/>
      <c r="G40" s="13">
        <f t="shared" ca="1" si="0"/>
        <v>43182</v>
      </c>
      <c r="H40" s="7"/>
      <c r="I40" s="10">
        <v>42823</v>
      </c>
      <c r="J40" s="10">
        <f t="shared" si="3"/>
        <v>42839</v>
      </c>
      <c r="K40" s="7"/>
      <c r="L40" s="9">
        <f t="shared" si="2"/>
        <v>1</v>
      </c>
    </row>
    <row r="41" spans="1:12" x14ac:dyDescent="0.25">
      <c r="A41" s="29">
        <v>40</v>
      </c>
      <c r="B41" s="7">
        <v>3692</v>
      </c>
      <c r="C41" s="10">
        <v>42809</v>
      </c>
      <c r="D41" s="13"/>
      <c r="E41" s="10"/>
      <c r="F41" s="10"/>
      <c r="G41" s="13">
        <f t="shared" ca="1" si="0"/>
        <v>43182</v>
      </c>
      <c r="H41" s="7"/>
      <c r="I41" s="10">
        <v>42824</v>
      </c>
      <c r="J41" s="10">
        <f t="shared" si="3"/>
        <v>42839</v>
      </c>
      <c r="K41" s="7"/>
      <c r="L41" s="9">
        <f t="shared" si="2"/>
        <v>1</v>
      </c>
    </row>
    <row r="42" spans="1:12" x14ac:dyDescent="0.25">
      <c r="A42" s="29">
        <v>41</v>
      </c>
      <c r="B42" s="7">
        <v>3988</v>
      </c>
      <c r="C42" s="10">
        <v>42815</v>
      </c>
      <c r="D42" s="7"/>
      <c r="E42" s="7"/>
      <c r="F42" s="7"/>
      <c r="G42" s="7"/>
      <c r="H42" s="7"/>
      <c r="I42" s="7"/>
      <c r="J42" s="10">
        <f t="shared" si="3"/>
        <v>42845</v>
      </c>
      <c r="K42" s="7"/>
      <c r="L42" s="9">
        <f t="shared" ca="1" si="2"/>
        <v>2</v>
      </c>
    </row>
    <row r="43" spans="1:12" x14ac:dyDescent="0.25">
      <c r="A43" s="29">
        <v>42</v>
      </c>
      <c r="B43" s="7">
        <v>3915</v>
      </c>
      <c r="C43" s="10">
        <v>42814</v>
      </c>
      <c r="D43" s="13"/>
      <c r="E43" s="10"/>
      <c r="F43" s="10"/>
      <c r="G43" s="13">
        <f ca="1">IF(C43="","",MINA(TODAY(),F43))</f>
        <v>43182</v>
      </c>
      <c r="H43" s="7"/>
      <c r="I43" s="10">
        <v>42851</v>
      </c>
      <c r="J43" s="10">
        <f t="shared" si="3"/>
        <v>42844</v>
      </c>
      <c r="K43" s="7"/>
      <c r="L43" s="9">
        <f t="shared" si="2"/>
        <v>1</v>
      </c>
    </row>
    <row r="44" spans="1:12" x14ac:dyDescent="0.25">
      <c r="A44" s="29">
        <v>43</v>
      </c>
      <c r="B44" s="7">
        <v>3977</v>
      </c>
      <c r="C44" s="10">
        <v>42815</v>
      </c>
      <c r="D44" s="17"/>
      <c r="E44" s="13"/>
      <c r="F44" s="10"/>
      <c r="G44" s="10"/>
      <c r="H44" s="13"/>
      <c r="I44" s="10">
        <v>42859</v>
      </c>
      <c r="J44" s="10">
        <f t="shared" si="3"/>
        <v>42845</v>
      </c>
      <c r="K44" s="10"/>
      <c r="L44" s="9">
        <f t="shared" si="2"/>
        <v>1</v>
      </c>
    </row>
    <row r="45" spans="1:12" x14ac:dyDescent="0.25">
      <c r="A45" s="29">
        <v>44</v>
      </c>
      <c r="B45" s="7">
        <v>4079</v>
      </c>
      <c r="C45" s="10">
        <v>42816</v>
      </c>
      <c r="D45" s="17"/>
      <c r="E45" s="13"/>
      <c r="F45" s="10"/>
      <c r="G45" s="10"/>
      <c r="H45" s="13"/>
      <c r="I45" s="10">
        <v>42832</v>
      </c>
      <c r="J45" s="10">
        <f t="shared" si="3"/>
        <v>42846</v>
      </c>
      <c r="K45" s="10"/>
      <c r="L45" s="9">
        <f t="shared" si="2"/>
        <v>1</v>
      </c>
    </row>
    <row r="46" spans="1:12" x14ac:dyDescent="0.25">
      <c r="A46" s="29">
        <v>45</v>
      </c>
      <c r="B46" s="7">
        <v>4272</v>
      </c>
      <c r="C46" s="10">
        <v>42821</v>
      </c>
      <c r="D46" s="17"/>
      <c r="E46" s="13"/>
      <c r="F46" s="10"/>
      <c r="G46" s="10"/>
      <c r="H46" s="13"/>
      <c r="I46" s="10">
        <v>42852</v>
      </c>
      <c r="J46" s="10">
        <f t="shared" si="3"/>
        <v>42851</v>
      </c>
      <c r="K46" s="10"/>
      <c r="L46" s="9">
        <f t="shared" si="2"/>
        <v>1</v>
      </c>
    </row>
    <row r="47" spans="1:12" x14ac:dyDescent="0.25">
      <c r="A47" s="29">
        <v>46</v>
      </c>
      <c r="B47" s="7">
        <v>4355</v>
      </c>
      <c r="C47" s="10">
        <v>42822</v>
      </c>
      <c r="D47" s="17"/>
      <c r="E47" s="13"/>
      <c r="F47" s="10"/>
      <c r="G47" s="10"/>
      <c r="H47" s="13"/>
      <c r="I47" s="10">
        <v>42823</v>
      </c>
      <c r="J47" s="10">
        <f t="shared" si="3"/>
        <v>42852</v>
      </c>
      <c r="K47" s="10"/>
      <c r="L47" s="9">
        <f t="shared" si="2"/>
        <v>1</v>
      </c>
    </row>
    <row r="48" spans="1:12" x14ac:dyDescent="0.25">
      <c r="A48" s="29">
        <v>47</v>
      </c>
      <c r="B48" s="7">
        <v>4558</v>
      </c>
      <c r="C48" s="10">
        <v>42824</v>
      </c>
      <c r="D48" s="17"/>
      <c r="E48" s="13"/>
      <c r="F48" s="10"/>
      <c r="G48" s="10"/>
      <c r="H48" s="13"/>
      <c r="I48" s="10">
        <v>42829</v>
      </c>
      <c r="J48" s="10">
        <f t="shared" si="3"/>
        <v>42854</v>
      </c>
      <c r="K48" s="10"/>
      <c r="L48" s="9">
        <f t="shared" si="2"/>
        <v>1</v>
      </c>
    </row>
    <row r="49" spans="1:12" x14ac:dyDescent="0.25">
      <c r="A49" s="29">
        <v>48</v>
      </c>
      <c r="B49" s="7">
        <v>4804</v>
      </c>
      <c r="C49" s="10">
        <v>42829</v>
      </c>
      <c r="D49" s="17"/>
      <c r="E49" s="13"/>
      <c r="F49" s="10"/>
      <c r="G49" s="10"/>
      <c r="H49" s="13"/>
      <c r="I49" s="10">
        <v>42832</v>
      </c>
      <c r="J49" s="10">
        <f t="shared" si="3"/>
        <v>42859</v>
      </c>
      <c r="K49" s="10" t="s">
        <v>17</v>
      </c>
      <c r="L49" s="9">
        <f t="shared" si="2"/>
        <v>1</v>
      </c>
    </row>
    <row r="50" spans="1:12" x14ac:dyDescent="0.25">
      <c r="A50" s="29">
        <v>49</v>
      </c>
      <c r="B50" s="7"/>
      <c r="C50" s="10">
        <v>42829</v>
      </c>
      <c r="D50" s="17"/>
      <c r="E50" s="13"/>
      <c r="F50" s="10"/>
      <c r="G50" s="10"/>
      <c r="H50" s="13"/>
      <c r="I50" s="10">
        <v>42835</v>
      </c>
      <c r="J50" s="10">
        <f t="shared" si="3"/>
        <v>42859</v>
      </c>
      <c r="K50" s="10"/>
      <c r="L50" s="9">
        <f t="shared" si="2"/>
        <v>1</v>
      </c>
    </row>
    <row r="51" spans="1:12" x14ac:dyDescent="0.25">
      <c r="A51" s="29">
        <v>50</v>
      </c>
      <c r="B51" s="7">
        <v>4910</v>
      </c>
      <c r="C51" s="10">
        <v>42831</v>
      </c>
      <c r="D51" s="17"/>
      <c r="E51" s="13"/>
      <c r="F51" s="10"/>
      <c r="G51" s="10"/>
      <c r="H51" s="13"/>
      <c r="I51" s="10">
        <v>42852</v>
      </c>
      <c r="J51" s="10">
        <f t="shared" si="3"/>
        <v>42861</v>
      </c>
      <c r="K51" s="10"/>
      <c r="L51" s="9">
        <f t="shared" si="2"/>
        <v>1</v>
      </c>
    </row>
    <row r="52" spans="1:12" x14ac:dyDescent="0.25">
      <c r="A52" s="29">
        <v>51</v>
      </c>
      <c r="B52" s="7">
        <v>5005</v>
      </c>
      <c r="C52" s="10">
        <v>42832</v>
      </c>
      <c r="D52" s="17"/>
      <c r="E52" s="13"/>
      <c r="F52" s="10"/>
      <c r="G52" s="10"/>
      <c r="H52" s="13"/>
      <c r="I52" s="10">
        <v>42865</v>
      </c>
      <c r="J52" s="10">
        <f t="shared" si="3"/>
        <v>42862</v>
      </c>
      <c r="K52" s="10"/>
      <c r="L52" s="9">
        <f t="shared" si="2"/>
        <v>1</v>
      </c>
    </row>
    <row r="53" spans="1:12" x14ac:dyDescent="0.25">
      <c r="A53" s="29">
        <v>52</v>
      </c>
      <c r="B53" s="7">
        <v>4976</v>
      </c>
      <c r="C53" s="10">
        <v>42832</v>
      </c>
      <c r="D53" s="17"/>
      <c r="E53" s="13"/>
      <c r="F53" s="10"/>
      <c r="G53" s="10"/>
      <c r="H53" s="13"/>
      <c r="I53" s="10">
        <v>42865</v>
      </c>
      <c r="J53" s="10">
        <f t="shared" si="3"/>
        <v>42862</v>
      </c>
      <c r="K53" s="10"/>
      <c r="L53" s="9">
        <f t="shared" si="2"/>
        <v>1</v>
      </c>
    </row>
    <row r="54" spans="1:12" x14ac:dyDescent="0.25">
      <c r="A54" s="29">
        <v>53</v>
      </c>
      <c r="B54" s="7">
        <v>5070</v>
      </c>
      <c r="C54" s="10">
        <v>42833</v>
      </c>
      <c r="D54" s="17"/>
      <c r="E54" s="13"/>
      <c r="F54" s="10"/>
      <c r="G54" s="10"/>
      <c r="H54" s="13"/>
      <c r="I54" s="10">
        <v>42858</v>
      </c>
      <c r="J54" s="10">
        <f t="shared" si="3"/>
        <v>42863</v>
      </c>
      <c r="K54" s="10"/>
      <c r="L54" s="9">
        <f t="shared" si="2"/>
        <v>1</v>
      </c>
    </row>
    <row r="55" spans="1:12" x14ac:dyDescent="0.25">
      <c r="A55" s="29">
        <v>54</v>
      </c>
      <c r="B55" s="7">
        <v>5171</v>
      </c>
      <c r="C55" s="10">
        <v>42836</v>
      </c>
      <c r="D55" s="17"/>
      <c r="E55" s="13"/>
      <c r="F55" s="10"/>
      <c r="G55" s="10"/>
      <c r="H55" s="13"/>
      <c r="I55" s="10">
        <v>42859</v>
      </c>
      <c r="J55" s="10">
        <f t="shared" si="3"/>
        <v>42866</v>
      </c>
      <c r="K55" s="10"/>
      <c r="L55" s="9">
        <f t="shared" si="2"/>
        <v>1</v>
      </c>
    </row>
    <row r="56" spans="1:12" x14ac:dyDescent="0.25">
      <c r="A56" s="29">
        <v>55</v>
      </c>
      <c r="B56" s="7">
        <v>5332</v>
      </c>
      <c r="C56" s="10">
        <v>42838</v>
      </c>
      <c r="D56" s="17"/>
      <c r="E56" s="13"/>
      <c r="F56" s="10"/>
      <c r="G56" s="10"/>
      <c r="H56" s="13"/>
      <c r="I56" s="10">
        <v>42858</v>
      </c>
      <c r="J56" s="10">
        <f t="shared" si="3"/>
        <v>42868</v>
      </c>
      <c r="K56" s="10"/>
      <c r="L56" s="9">
        <f t="shared" si="2"/>
        <v>1</v>
      </c>
    </row>
    <row r="57" spans="1:12" x14ac:dyDescent="0.25">
      <c r="A57" s="29">
        <v>56</v>
      </c>
      <c r="B57" s="7">
        <v>5333</v>
      </c>
      <c r="C57" s="10">
        <v>42838</v>
      </c>
      <c r="D57" s="17"/>
      <c r="E57" s="13"/>
      <c r="F57" s="10"/>
      <c r="G57" s="10"/>
      <c r="H57" s="13"/>
      <c r="I57" s="10">
        <v>42852</v>
      </c>
      <c r="J57" s="10">
        <f t="shared" si="3"/>
        <v>42868</v>
      </c>
      <c r="K57" s="10"/>
      <c r="L57" s="9">
        <f t="shared" si="2"/>
        <v>1</v>
      </c>
    </row>
    <row r="58" spans="1:12" x14ac:dyDescent="0.25">
      <c r="A58" s="29">
        <v>57</v>
      </c>
      <c r="B58" s="7">
        <v>5389</v>
      </c>
      <c r="C58" s="10">
        <v>42839</v>
      </c>
      <c r="D58" s="17"/>
      <c r="E58" s="13"/>
      <c r="F58" s="10"/>
      <c r="G58" s="10"/>
      <c r="H58" s="13"/>
      <c r="I58" s="10">
        <v>42859</v>
      </c>
      <c r="J58" s="10">
        <f t="shared" si="3"/>
        <v>42869</v>
      </c>
      <c r="K58" s="10"/>
      <c r="L58" s="9">
        <f t="shared" si="2"/>
        <v>1</v>
      </c>
    </row>
    <row r="59" spans="1:12" x14ac:dyDescent="0.25">
      <c r="A59" s="29">
        <v>58</v>
      </c>
      <c r="B59" s="7">
        <v>5388</v>
      </c>
      <c r="C59" s="10">
        <v>42839</v>
      </c>
      <c r="D59" s="17"/>
      <c r="E59" s="13"/>
      <c r="F59" s="10"/>
      <c r="G59" s="10"/>
      <c r="H59" s="13"/>
      <c r="I59" s="10">
        <v>42852</v>
      </c>
      <c r="J59" s="10">
        <f t="shared" si="3"/>
        <v>42869</v>
      </c>
      <c r="K59" s="10" t="s">
        <v>16</v>
      </c>
      <c r="L59" s="9">
        <f t="shared" si="2"/>
        <v>1</v>
      </c>
    </row>
    <row r="60" spans="1:12" x14ac:dyDescent="0.25">
      <c r="A60" s="29">
        <v>59</v>
      </c>
      <c r="B60" s="7">
        <v>5438</v>
      </c>
      <c r="C60" s="10">
        <v>42843</v>
      </c>
      <c r="D60" s="17"/>
      <c r="E60" s="13"/>
      <c r="F60" s="10"/>
      <c r="G60" s="10"/>
      <c r="H60" s="13"/>
      <c r="I60" s="10">
        <v>42865</v>
      </c>
      <c r="J60" s="10">
        <f t="shared" si="3"/>
        <v>42873</v>
      </c>
      <c r="K60" s="10"/>
      <c r="L60" s="9">
        <f t="shared" si="2"/>
        <v>1</v>
      </c>
    </row>
    <row r="61" spans="1:12" x14ac:dyDescent="0.25">
      <c r="A61" s="29">
        <v>60</v>
      </c>
      <c r="B61" s="7">
        <v>5721</v>
      </c>
      <c r="C61" s="10">
        <v>42846</v>
      </c>
      <c r="D61" s="17"/>
      <c r="E61" s="13"/>
      <c r="F61" s="10"/>
      <c r="G61" s="10"/>
      <c r="H61" s="13"/>
      <c r="I61" s="10">
        <v>42859</v>
      </c>
      <c r="J61" s="10">
        <f t="shared" si="3"/>
        <v>42876</v>
      </c>
      <c r="K61" s="10"/>
      <c r="L61" s="9">
        <f t="shared" si="2"/>
        <v>1</v>
      </c>
    </row>
    <row r="62" spans="1:12" x14ac:dyDescent="0.25">
      <c r="A62" s="29">
        <v>61</v>
      </c>
      <c r="B62" s="7">
        <v>5737</v>
      </c>
      <c r="C62" s="10">
        <v>42846</v>
      </c>
      <c r="D62" s="17"/>
      <c r="E62" s="13"/>
      <c r="F62" s="10"/>
      <c r="G62" s="10"/>
      <c r="H62" s="13"/>
      <c r="I62" s="10">
        <v>42858</v>
      </c>
      <c r="J62" s="10">
        <f t="shared" si="3"/>
        <v>42876</v>
      </c>
      <c r="K62" s="10"/>
      <c r="L62" s="9">
        <f t="shared" si="2"/>
        <v>1</v>
      </c>
    </row>
    <row r="63" spans="1:12" x14ac:dyDescent="0.25">
      <c r="A63" s="29">
        <v>62</v>
      </c>
      <c r="B63" s="7"/>
      <c r="C63" s="10">
        <v>42849</v>
      </c>
      <c r="D63" s="17"/>
      <c r="E63" s="13"/>
      <c r="F63" s="10"/>
      <c r="G63" s="10"/>
      <c r="H63" s="13"/>
      <c r="I63" s="10">
        <v>42852</v>
      </c>
      <c r="J63" s="10">
        <f t="shared" si="3"/>
        <v>42879</v>
      </c>
      <c r="K63" s="10"/>
      <c r="L63" s="9">
        <f t="shared" si="2"/>
        <v>1</v>
      </c>
    </row>
    <row r="64" spans="1:12" x14ac:dyDescent="0.25">
      <c r="A64" s="29">
        <v>63</v>
      </c>
      <c r="B64" s="7">
        <v>6029</v>
      </c>
      <c r="C64" s="10">
        <v>2052017</v>
      </c>
      <c r="D64" s="17"/>
      <c r="E64" s="13"/>
      <c r="F64" s="10"/>
      <c r="G64" s="10"/>
      <c r="H64" s="13"/>
      <c r="I64" s="10">
        <v>42887</v>
      </c>
      <c r="J64" s="10">
        <f t="shared" si="3"/>
        <v>2052047</v>
      </c>
      <c r="K64" s="10"/>
      <c r="L64" s="9">
        <f t="shared" si="2"/>
        <v>1</v>
      </c>
    </row>
    <row r="65" spans="1:12" x14ac:dyDescent="0.25">
      <c r="A65" s="29">
        <f>1+A64</f>
        <v>64</v>
      </c>
      <c r="B65" s="7">
        <v>6421</v>
      </c>
      <c r="C65" s="10">
        <v>42864</v>
      </c>
      <c r="D65" s="17"/>
      <c r="E65" s="13"/>
      <c r="F65" s="10"/>
      <c r="G65" s="10"/>
      <c r="H65" s="13"/>
      <c r="I65" s="10">
        <v>42894</v>
      </c>
      <c r="J65" s="10">
        <f t="shared" si="3"/>
        <v>42894</v>
      </c>
      <c r="K65" s="10"/>
      <c r="L65" s="9">
        <f t="shared" si="2"/>
        <v>1</v>
      </c>
    </row>
    <row r="66" spans="1:12" x14ac:dyDescent="0.25">
      <c r="A66" s="29">
        <f t="shared" ref="A66:A93" si="4">1+A65</f>
        <v>65</v>
      </c>
      <c r="B66" s="7">
        <v>6741</v>
      </c>
      <c r="C66" s="10">
        <v>42870</v>
      </c>
      <c r="D66" s="17"/>
      <c r="E66" s="13"/>
      <c r="F66" s="10"/>
      <c r="G66" s="10"/>
      <c r="H66" s="13"/>
      <c r="I66" s="10">
        <v>42894</v>
      </c>
      <c r="J66" s="10">
        <f t="shared" ref="J66:J97" si="5">IF(C66="","",C66+30+IF(E66="",0,G66-E66))</f>
        <v>42900</v>
      </c>
      <c r="K66" s="10"/>
      <c r="L66" s="9">
        <f t="shared" si="2"/>
        <v>1</v>
      </c>
    </row>
    <row r="67" spans="1:12" x14ac:dyDescent="0.25">
      <c r="A67" s="29">
        <f t="shared" si="4"/>
        <v>66</v>
      </c>
      <c r="B67" s="7">
        <v>6740</v>
      </c>
      <c r="C67" s="10">
        <v>42870</v>
      </c>
      <c r="D67" s="17"/>
      <c r="E67" s="13"/>
      <c r="F67" s="10"/>
      <c r="G67" s="10"/>
      <c r="H67" s="13"/>
      <c r="I67" s="10">
        <v>42886</v>
      </c>
      <c r="J67" s="10">
        <f t="shared" si="5"/>
        <v>42900</v>
      </c>
      <c r="K67" s="10"/>
      <c r="L67" s="9">
        <f t="shared" si="2"/>
        <v>1</v>
      </c>
    </row>
    <row r="68" spans="1:12" x14ac:dyDescent="0.25">
      <c r="A68" s="29">
        <f t="shared" si="4"/>
        <v>67</v>
      </c>
      <c r="B68" s="7">
        <v>6782</v>
      </c>
      <c r="C68" s="10">
        <v>42871</v>
      </c>
      <c r="D68" s="17"/>
      <c r="E68" s="13"/>
      <c r="F68" s="10"/>
      <c r="G68" s="10"/>
      <c r="H68" s="13"/>
      <c r="I68" s="10">
        <v>42887</v>
      </c>
      <c r="J68" s="10">
        <f t="shared" si="5"/>
        <v>42901</v>
      </c>
      <c r="K68" s="10"/>
      <c r="L68" s="9">
        <f t="shared" si="2"/>
        <v>1</v>
      </c>
    </row>
    <row r="69" spans="1:12" x14ac:dyDescent="0.25">
      <c r="A69" s="29">
        <f t="shared" si="4"/>
        <v>68</v>
      </c>
      <c r="B69" s="7">
        <v>6753</v>
      </c>
      <c r="C69" s="10">
        <v>42871</v>
      </c>
      <c r="D69" s="17"/>
      <c r="E69" s="13"/>
      <c r="F69" s="10"/>
      <c r="G69" s="10"/>
      <c r="H69" s="13"/>
      <c r="I69" s="10">
        <v>42891</v>
      </c>
      <c r="J69" s="10">
        <f t="shared" si="5"/>
        <v>42901</v>
      </c>
      <c r="K69" s="10"/>
      <c r="L69" s="9">
        <f t="shared" si="2"/>
        <v>1</v>
      </c>
    </row>
    <row r="70" spans="1:12" x14ac:dyDescent="0.25">
      <c r="A70" s="29">
        <f t="shared" si="4"/>
        <v>69</v>
      </c>
      <c r="B70" s="7">
        <v>6934</v>
      </c>
      <c r="C70" s="10">
        <v>42873</v>
      </c>
      <c r="D70" s="17"/>
      <c r="E70" s="13"/>
      <c r="F70" s="10"/>
      <c r="G70" s="10"/>
      <c r="H70" s="13"/>
      <c r="I70" s="10">
        <v>42886</v>
      </c>
      <c r="J70" s="10">
        <f t="shared" si="5"/>
        <v>42903</v>
      </c>
      <c r="K70" s="10"/>
      <c r="L70" s="9">
        <f t="shared" si="2"/>
        <v>1</v>
      </c>
    </row>
    <row r="71" spans="1:12" x14ac:dyDescent="0.25">
      <c r="A71" s="29">
        <f t="shared" si="4"/>
        <v>70</v>
      </c>
      <c r="B71" s="7">
        <v>6932</v>
      </c>
      <c r="C71" s="10">
        <v>42873</v>
      </c>
      <c r="D71" s="17"/>
      <c r="E71" s="13"/>
      <c r="F71" s="10"/>
      <c r="G71" s="10"/>
      <c r="H71" s="13"/>
      <c r="I71" s="10">
        <v>42886</v>
      </c>
      <c r="J71" s="10">
        <f t="shared" si="5"/>
        <v>42903</v>
      </c>
      <c r="K71" s="10"/>
      <c r="L71" s="9">
        <f t="shared" si="2"/>
        <v>1</v>
      </c>
    </row>
    <row r="72" spans="1:12" x14ac:dyDescent="0.25">
      <c r="A72" s="29">
        <f t="shared" si="4"/>
        <v>71</v>
      </c>
      <c r="B72" s="7">
        <v>6918</v>
      </c>
      <c r="C72" s="10">
        <v>42873</v>
      </c>
      <c r="D72" s="17"/>
      <c r="E72" s="13"/>
      <c r="F72" s="10"/>
      <c r="G72" s="10"/>
      <c r="H72" s="13"/>
      <c r="I72" s="10">
        <v>42906</v>
      </c>
      <c r="J72" s="10">
        <f t="shared" si="5"/>
        <v>42903</v>
      </c>
      <c r="K72" s="10"/>
      <c r="L72" s="9">
        <f t="shared" si="2"/>
        <v>1</v>
      </c>
    </row>
    <row r="73" spans="1:12" x14ac:dyDescent="0.25">
      <c r="A73" s="29">
        <f t="shared" si="4"/>
        <v>72</v>
      </c>
      <c r="B73" s="7">
        <v>7062</v>
      </c>
      <c r="C73" s="10">
        <v>42877</v>
      </c>
      <c r="D73" s="17"/>
      <c r="E73" s="13"/>
      <c r="F73" s="10"/>
      <c r="G73" s="10"/>
      <c r="H73" s="13"/>
      <c r="I73" s="10">
        <v>42893</v>
      </c>
      <c r="J73" s="10">
        <f t="shared" si="5"/>
        <v>42907</v>
      </c>
      <c r="K73" s="10"/>
      <c r="L73" s="9">
        <f t="shared" si="2"/>
        <v>1</v>
      </c>
    </row>
    <row r="74" spans="1:12" x14ac:dyDescent="0.25">
      <c r="A74" s="29">
        <f t="shared" si="4"/>
        <v>73</v>
      </c>
      <c r="B74" s="7">
        <v>7061</v>
      </c>
      <c r="C74" s="10">
        <v>42877</v>
      </c>
      <c r="D74" s="17"/>
      <c r="E74" s="13"/>
      <c r="F74" s="10"/>
      <c r="G74" s="10"/>
      <c r="H74" s="13"/>
      <c r="I74" s="10">
        <v>42887</v>
      </c>
      <c r="J74" s="10">
        <f t="shared" si="5"/>
        <v>42907</v>
      </c>
      <c r="K74" s="10"/>
      <c r="L74" s="9">
        <f t="shared" si="2"/>
        <v>1</v>
      </c>
    </row>
    <row r="75" spans="1:12" x14ac:dyDescent="0.25">
      <c r="A75" s="29">
        <f t="shared" si="4"/>
        <v>74</v>
      </c>
      <c r="B75" s="7">
        <v>7110</v>
      </c>
      <c r="C75" s="10">
        <v>42878</v>
      </c>
      <c r="D75" s="17"/>
      <c r="E75" s="13"/>
      <c r="F75" s="10"/>
      <c r="G75" s="10"/>
      <c r="H75" s="13"/>
      <c r="I75" s="10">
        <v>42885</v>
      </c>
      <c r="J75" s="10">
        <f t="shared" si="5"/>
        <v>42908</v>
      </c>
      <c r="K75" s="10"/>
      <c r="L75" s="9">
        <f t="shared" si="2"/>
        <v>1</v>
      </c>
    </row>
    <row r="76" spans="1:12" x14ac:dyDescent="0.25">
      <c r="A76" s="29">
        <f t="shared" si="4"/>
        <v>75</v>
      </c>
      <c r="B76" s="7">
        <v>7105</v>
      </c>
      <c r="C76" s="10">
        <v>42878</v>
      </c>
      <c r="D76" s="17"/>
      <c r="E76" s="13"/>
      <c r="F76" s="10"/>
      <c r="G76" s="10"/>
      <c r="H76" s="13"/>
      <c r="I76" s="10">
        <v>42880</v>
      </c>
      <c r="J76" s="10">
        <f t="shared" si="5"/>
        <v>42908</v>
      </c>
      <c r="K76" s="10"/>
      <c r="L76" s="9">
        <f t="shared" si="2"/>
        <v>1</v>
      </c>
    </row>
    <row r="77" spans="1:12" x14ac:dyDescent="0.25">
      <c r="A77" s="29">
        <f t="shared" si="4"/>
        <v>76</v>
      </c>
      <c r="B77" s="7">
        <v>7398</v>
      </c>
      <c r="C77" s="10">
        <v>42885</v>
      </c>
      <c r="D77" s="17"/>
      <c r="E77" s="13"/>
      <c r="F77" s="10"/>
      <c r="G77" s="10"/>
      <c r="H77" s="13"/>
      <c r="I77" s="10">
        <v>42891</v>
      </c>
      <c r="J77" s="10">
        <f t="shared" si="5"/>
        <v>42915</v>
      </c>
      <c r="K77" s="10"/>
      <c r="L77" s="9">
        <f t="shared" si="2"/>
        <v>1</v>
      </c>
    </row>
    <row r="78" spans="1:12" x14ac:dyDescent="0.25">
      <c r="A78" s="29">
        <f t="shared" si="4"/>
        <v>77</v>
      </c>
      <c r="B78" s="7">
        <v>7560</v>
      </c>
      <c r="C78" s="10">
        <v>42887</v>
      </c>
      <c r="D78" s="17"/>
      <c r="E78" s="13"/>
      <c r="F78" s="10"/>
      <c r="G78" s="10"/>
      <c r="H78" s="13"/>
      <c r="I78" s="10">
        <v>42914</v>
      </c>
      <c r="J78" s="10">
        <f t="shared" si="5"/>
        <v>42917</v>
      </c>
      <c r="K78" s="10"/>
      <c r="L78" s="9">
        <f t="shared" si="2"/>
        <v>1</v>
      </c>
    </row>
    <row r="79" spans="1:12" x14ac:dyDescent="0.25">
      <c r="A79" s="29">
        <f t="shared" si="4"/>
        <v>78</v>
      </c>
      <c r="B79" s="7">
        <v>7669</v>
      </c>
      <c r="C79" s="10">
        <v>42891</v>
      </c>
      <c r="D79" s="17"/>
      <c r="E79" s="13"/>
      <c r="F79" s="10"/>
      <c r="G79" s="10"/>
      <c r="H79" s="13"/>
      <c r="I79" s="10">
        <v>42912</v>
      </c>
      <c r="J79" s="10">
        <f t="shared" si="5"/>
        <v>42921</v>
      </c>
      <c r="K79" s="10"/>
      <c r="L79" s="9">
        <f t="shared" si="2"/>
        <v>1</v>
      </c>
    </row>
    <row r="80" spans="1:12" x14ac:dyDescent="0.25">
      <c r="A80" s="29">
        <f t="shared" si="4"/>
        <v>79</v>
      </c>
      <c r="B80" s="7">
        <v>8153</v>
      </c>
      <c r="C80" s="10">
        <v>42899</v>
      </c>
      <c r="D80" s="17"/>
      <c r="E80" s="13"/>
      <c r="F80" s="10"/>
      <c r="G80" s="10"/>
      <c r="H80" s="13"/>
      <c r="I80" s="10">
        <v>42914</v>
      </c>
      <c r="J80" s="10">
        <f t="shared" si="5"/>
        <v>42929</v>
      </c>
      <c r="K80" s="10"/>
      <c r="L80" s="9">
        <f t="shared" si="2"/>
        <v>1</v>
      </c>
    </row>
    <row r="81" spans="1:12" x14ac:dyDescent="0.25">
      <c r="A81" s="29">
        <f t="shared" si="4"/>
        <v>80</v>
      </c>
      <c r="B81" s="7">
        <v>8153</v>
      </c>
      <c r="C81" s="10">
        <v>42899</v>
      </c>
      <c r="D81" s="17"/>
      <c r="E81" s="13"/>
      <c r="F81" s="10"/>
      <c r="G81" s="10"/>
      <c r="H81" s="13"/>
      <c r="I81" s="10">
        <v>42914</v>
      </c>
      <c r="J81" s="10">
        <f t="shared" si="5"/>
        <v>42929</v>
      </c>
      <c r="K81" s="10"/>
      <c r="L81" s="9">
        <f t="shared" si="2"/>
        <v>1</v>
      </c>
    </row>
    <row r="82" spans="1:12" x14ac:dyDescent="0.25">
      <c r="A82" s="29">
        <v>81</v>
      </c>
      <c r="B82" s="7">
        <v>8951</v>
      </c>
      <c r="C82" s="10">
        <v>42908</v>
      </c>
      <c r="D82" s="17"/>
      <c r="E82" s="13"/>
      <c r="F82" s="10"/>
      <c r="G82" s="10"/>
      <c r="H82" s="13"/>
      <c r="I82" s="10">
        <v>42914</v>
      </c>
      <c r="J82" s="10">
        <f t="shared" si="5"/>
        <v>42938</v>
      </c>
      <c r="K82" s="10"/>
      <c r="L82" s="9">
        <f t="shared" si="2"/>
        <v>1</v>
      </c>
    </row>
    <row r="83" spans="1:12" x14ac:dyDescent="0.25">
      <c r="A83" s="29">
        <v>82</v>
      </c>
      <c r="B83" s="7">
        <v>8952</v>
      </c>
      <c r="C83" s="10">
        <v>42908</v>
      </c>
      <c r="D83" s="17"/>
      <c r="E83" s="13"/>
      <c r="F83" s="10"/>
      <c r="G83" s="10"/>
      <c r="H83" s="13"/>
      <c r="I83" s="10">
        <v>42916</v>
      </c>
      <c r="J83" s="10">
        <f t="shared" si="5"/>
        <v>42938</v>
      </c>
      <c r="K83" s="10"/>
      <c r="L83" s="9">
        <f t="shared" si="2"/>
        <v>1</v>
      </c>
    </row>
    <row r="84" spans="1:12" x14ac:dyDescent="0.25">
      <c r="A84" s="29">
        <v>83</v>
      </c>
      <c r="B84" s="7">
        <v>8873</v>
      </c>
      <c r="C84" s="10">
        <v>42908</v>
      </c>
      <c r="D84" s="17"/>
      <c r="E84" s="13"/>
      <c r="F84" s="10"/>
      <c r="G84" s="10"/>
      <c r="H84" s="13"/>
      <c r="I84" s="10">
        <v>42908</v>
      </c>
      <c r="J84" s="10">
        <f t="shared" si="5"/>
        <v>42938</v>
      </c>
      <c r="K84" s="10"/>
      <c r="L84" s="9">
        <f t="shared" si="2"/>
        <v>1</v>
      </c>
    </row>
    <row r="85" spans="1:12" x14ac:dyDescent="0.25">
      <c r="A85" s="29">
        <f t="shared" si="4"/>
        <v>84</v>
      </c>
      <c r="B85" s="7">
        <v>9249</v>
      </c>
      <c r="C85" s="10">
        <v>42914</v>
      </c>
      <c r="D85" s="17"/>
      <c r="E85" s="13"/>
      <c r="F85" s="10"/>
      <c r="G85" s="10"/>
      <c r="H85" s="13"/>
      <c r="I85" s="10">
        <v>42942</v>
      </c>
      <c r="J85" s="10">
        <f t="shared" si="5"/>
        <v>42944</v>
      </c>
      <c r="K85" s="10"/>
      <c r="L85" s="9">
        <f t="shared" si="2"/>
        <v>1</v>
      </c>
    </row>
    <row r="86" spans="1:12" x14ac:dyDescent="0.25">
      <c r="A86" s="29">
        <f t="shared" si="4"/>
        <v>85</v>
      </c>
      <c r="B86" s="7">
        <v>9277</v>
      </c>
      <c r="C86" s="10">
        <v>42916</v>
      </c>
      <c r="D86" s="17"/>
      <c r="E86" s="13"/>
      <c r="F86" s="10"/>
      <c r="G86" s="10"/>
      <c r="H86" s="13"/>
      <c r="I86" s="10">
        <v>42923</v>
      </c>
      <c r="J86" s="10">
        <f t="shared" si="5"/>
        <v>42946</v>
      </c>
      <c r="K86" s="10"/>
      <c r="L86" s="9">
        <f t="shared" si="2"/>
        <v>1</v>
      </c>
    </row>
    <row r="87" spans="1:12" x14ac:dyDescent="0.25">
      <c r="A87" s="29">
        <f t="shared" si="4"/>
        <v>86</v>
      </c>
      <c r="B87" s="7">
        <v>9636</v>
      </c>
      <c r="C87" s="10">
        <v>42920</v>
      </c>
      <c r="D87" s="17"/>
      <c r="E87" s="13"/>
      <c r="F87" s="10"/>
      <c r="G87" s="10"/>
      <c r="H87" s="13"/>
      <c r="I87" s="10">
        <v>42923</v>
      </c>
      <c r="J87" s="10">
        <f t="shared" si="5"/>
        <v>42950</v>
      </c>
      <c r="K87" s="10"/>
      <c r="L87" s="9">
        <f t="shared" si="2"/>
        <v>1</v>
      </c>
    </row>
    <row r="88" spans="1:12" x14ac:dyDescent="0.25">
      <c r="A88" s="29">
        <f t="shared" si="4"/>
        <v>87</v>
      </c>
      <c r="B88" s="7">
        <v>9637</v>
      </c>
      <c r="C88" s="10">
        <v>42920</v>
      </c>
      <c r="D88" s="17"/>
      <c r="E88" s="13"/>
      <c r="F88" s="10"/>
      <c r="G88" s="10"/>
      <c r="H88" s="13"/>
      <c r="I88" s="10">
        <v>42934</v>
      </c>
      <c r="J88" s="10">
        <f t="shared" si="5"/>
        <v>42950</v>
      </c>
      <c r="K88" s="10"/>
      <c r="L88" s="9">
        <f t="shared" si="2"/>
        <v>1</v>
      </c>
    </row>
    <row r="89" spans="1:12" x14ac:dyDescent="0.25">
      <c r="A89" s="29">
        <v>88</v>
      </c>
      <c r="B89" s="7" t="s">
        <v>15</v>
      </c>
      <c r="C89" s="10">
        <v>42921</v>
      </c>
      <c r="D89" s="17"/>
      <c r="E89" s="13"/>
      <c r="F89" s="10"/>
      <c r="G89" s="10"/>
      <c r="H89" s="13"/>
      <c r="I89" s="10">
        <v>42926</v>
      </c>
      <c r="J89" s="10">
        <f t="shared" si="5"/>
        <v>42951</v>
      </c>
      <c r="K89" s="10"/>
      <c r="L89" s="9"/>
    </row>
    <row r="90" spans="1:12" x14ac:dyDescent="0.25">
      <c r="A90" s="29">
        <v>86</v>
      </c>
      <c r="B90" s="7">
        <v>9774</v>
      </c>
      <c r="C90" s="10">
        <v>42922</v>
      </c>
      <c r="D90" s="17"/>
      <c r="E90" s="13"/>
      <c r="F90" s="10"/>
      <c r="G90" s="10"/>
      <c r="H90" s="13"/>
      <c r="I90" s="10">
        <v>42934</v>
      </c>
      <c r="J90" s="10">
        <f t="shared" si="5"/>
        <v>42952</v>
      </c>
      <c r="K90" s="10"/>
      <c r="L90" s="9">
        <f t="shared" si="2"/>
        <v>1</v>
      </c>
    </row>
    <row r="91" spans="1:12" x14ac:dyDescent="0.25">
      <c r="A91" s="29">
        <v>90</v>
      </c>
      <c r="B91" s="7">
        <v>9775</v>
      </c>
      <c r="C91" s="10">
        <v>42922</v>
      </c>
      <c r="D91" s="17"/>
      <c r="E91" s="13"/>
      <c r="F91" s="10"/>
      <c r="G91" s="10"/>
      <c r="H91" s="13"/>
      <c r="I91" s="10">
        <v>42934</v>
      </c>
      <c r="J91" s="10">
        <f t="shared" si="5"/>
        <v>42952</v>
      </c>
      <c r="K91" s="10"/>
      <c r="L91" s="9">
        <f t="shared" ref="L91:L98" si="6">IF(F91&lt;E91,4,IF(I91&lt;&gt;"",1,IF(J91&lt;$M$1,2,IF(J91&lt;$N$1,3,0))))</f>
        <v>1</v>
      </c>
    </row>
    <row r="92" spans="1:12" x14ac:dyDescent="0.25">
      <c r="A92" s="29">
        <f t="shared" si="4"/>
        <v>91</v>
      </c>
      <c r="B92" s="7">
        <v>9776</v>
      </c>
      <c r="C92" s="10">
        <v>42922</v>
      </c>
      <c r="D92" s="17"/>
      <c r="E92" s="13"/>
      <c r="F92" s="10"/>
      <c r="G92" s="10"/>
      <c r="H92" s="13"/>
      <c r="I92" s="10">
        <v>42934</v>
      </c>
      <c r="J92" s="10">
        <f t="shared" si="5"/>
        <v>42952</v>
      </c>
      <c r="K92" s="10"/>
      <c r="L92" s="9">
        <f t="shared" si="6"/>
        <v>1</v>
      </c>
    </row>
    <row r="93" spans="1:12" x14ac:dyDescent="0.25">
      <c r="A93" s="29">
        <f t="shared" si="4"/>
        <v>92</v>
      </c>
      <c r="B93" s="7">
        <v>9884</v>
      </c>
      <c r="C93" s="10">
        <v>42923</v>
      </c>
      <c r="D93" s="17"/>
      <c r="E93" s="13"/>
      <c r="F93" s="10"/>
      <c r="G93" s="10"/>
      <c r="H93" s="13"/>
      <c r="I93" s="10">
        <v>42934</v>
      </c>
      <c r="J93" s="10">
        <f t="shared" si="5"/>
        <v>42953</v>
      </c>
      <c r="K93" s="10"/>
      <c r="L93" s="9">
        <f t="shared" si="6"/>
        <v>1</v>
      </c>
    </row>
    <row r="94" spans="1:12" x14ac:dyDescent="0.25">
      <c r="A94" s="29">
        <v>93</v>
      </c>
      <c r="B94" s="7">
        <v>9898</v>
      </c>
      <c r="C94" s="10">
        <v>42923</v>
      </c>
      <c r="D94" s="17"/>
      <c r="E94" s="13"/>
      <c r="F94" s="10"/>
      <c r="G94" s="10"/>
      <c r="H94" s="13"/>
      <c r="I94" s="10">
        <v>42935</v>
      </c>
      <c r="J94" s="10">
        <f t="shared" si="5"/>
        <v>42953</v>
      </c>
      <c r="K94" s="10"/>
      <c r="L94" s="9">
        <f t="shared" si="6"/>
        <v>1</v>
      </c>
    </row>
    <row r="95" spans="1:12" x14ac:dyDescent="0.25">
      <c r="A95" s="29">
        <v>94</v>
      </c>
      <c r="B95" s="7">
        <v>10067</v>
      </c>
      <c r="C95" s="10">
        <v>42927</v>
      </c>
      <c r="D95" s="17"/>
      <c r="E95" s="13"/>
      <c r="F95" s="10"/>
      <c r="G95" s="10"/>
      <c r="H95" s="13"/>
      <c r="I95" s="10">
        <v>42936</v>
      </c>
      <c r="J95" s="10">
        <f t="shared" si="5"/>
        <v>42957</v>
      </c>
      <c r="K95" s="10"/>
      <c r="L95" s="9">
        <f t="shared" si="6"/>
        <v>1</v>
      </c>
    </row>
    <row r="96" spans="1:12" x14ac:dyDescent="0.25">
      <c r="A96" s="29">
        <v>95</v>
      </c>
      <c r="B96" s="7">
        <v>10126</v>
      </c>
      <c r="C96" s="10">
        <v>42928</v>
      </c>
      <c r="D96" s="17"/>
      <c r="E96" s="13"/>
      <c r="F96" s="10"/>
      <c r="G96" s="10"/>
      <c r="H96" s="13"/>
      <c r="I96" s="10">
        <v>42936</v>
      </c>
      <c r="J96" s="10">
        <f t="shared" si="5"/>
        <v>42958</v>
      </c>
      <c r="K96" s="10"/>
      <c r="L96" s="25">
        <f>IF(F96&lt;E96,4,IF(I96&lt;&gt;"",1,IF(J96&lt;$M$1,2,IF(J96&lt;$N$1,3,0))))</f>
        <v>1</v>
      </c>
    </row>
    <row r="97" spans="1:13" x14ac:dyDescent="0.25">
      <c r="A97" s="29">
        <v>96</v>
      </c>
      <c r="B97" s="7">
        <v>10169</v>
      </c>
      <c r="C97" s="10">
        <v>42928</v>
      </c>
      <c r="D97" s="17"/>
      <c r="E97" s="13"/>
      <c r="F97" s="10"/>
      <c r="G97" s="10"/>
      <c r="H97" s="13"/>
      <c r="I97" s="10">
        <v>42937</v>
      </c>
      <c r="J97" s="10">
        <f t="shared" si="5"/>
        <v>42958</v>
      </c>
      <c r="K97" s="10"/>
      <c r="L97" s="9">
        <f t="shared" si="6"/>
        <v>1</v>
      </c>
    </row>
    <row r="98" spans="1:13" x14ac:dyDescent="0.25">
      <c r="A98" s="29">
        <v>97</v>
      </c>
      <c r="B98" s="7">
        <v>10309</v>
      </c>
      <c r="C98" s="10">
        <v>42929</v>
      </c>
      <c r="D98" s="17"/>
      <c r="E98" s="13"/>
      <c r="F98" s="10"/>
      <c r="G98" s="10"/>
      <c r="H98" s="13"/>
      <c r="I98" s="10">
        <v>42940</v>
      </c>
      <c r="J98" s="10">
        <f t="shared" ref="J98:J104" si="7">IF(C98="","",C98+30+IF(E98="",0,G98-E98))</f>
        <v>42959</v>
      </c>
      <c r="K98" s="10"/>
      <c r="L98" s="9">
        <f t="shared" si="6"/>
        <v>1</v>
      </c>
    </row>
    <row r="99" spans="1:13" x14ac:dyDescent="0.25">
      <c r="A99" s="29">
        <v>98</v>
      </c>
      <c r="B99" s="7" t="s">
        <v>15</v>
      </c>
      <c r="C99" s="10">
        <v>42930</v>
      </c>
      <c r="D99" s="17"/>
      <c r="E99" s="13"/>
      <c r="F99" s="10"/>
      <c r="G99" s="10"/>
      <c r="H99" s="13"/>
      <c r="I99" s="10">
        <v>42942</v>
      </c>
      <c r="J99" s="10">
        <f t="shared" si="7"/>
        <v>42960</v>
      </c>
      <c r="K99" s="10"/>
      <c r="L99" s="9">
        <f t="shared" ref="L99:L162" si="8">IF(F99&lt;E99,4,IF(I99&lt;&gt;"",1,IF(J99&lt;$M$1,2,IF(J99&lt;$N$1,3,0))))</f>
        <v>1</v>
      </c>
    </row>
    <row r="100" spans="1:13" x14ac:dyDescent="0.25">
      <c r="A100" s="29">
        <v>99</v>
      </c>
      <c r="B100" s="7">
        <v>10357</v>
      </c>
      <c r="C100" s="17">
        <v>42930</v>
      </c>
      <c r="D100" s="17"/>
      <c r="E100" s="17">
        <v>42942</v>
      </c>
      <c r="F100" s="17"/>
      <c r="G100" s="17"/>
      <c r="H100" s="17"/>
      <c r="I100" s="17">
        <v>42935</v>
      </c>
      <c r="J100" s="17">
        <f t="shared" si="7"/>
        <v>18</v>
      </c>
      <c r="K100" s="17" t="s">
        <v>16</v>
      </c>
      <c r="L100" s="25">
        <f t="shared" si="8"/>
        <v>4</v>
      </c>
      <c r="M100" t="s">
        <v>20</v>
      </c>
    </row>
    <row r="101" spans="1:13" x14ac:dyDescent="0.25">
      <c r="A101" s="29">
        <v>100</v>
      </c>
      <c r="B101" s="7">
        <v>10361</v>
      </c>
      <c r="C101" s="10">
        <v>42931</v>
      </c>
      <c r="D101" s="17"/>
      <c r="E101" s="13"/>
      <c r="F101" s="10"/>
      <c r="G101" s="10"/>
      <c r="H101" s="13"/>
      <c r="I101" s="10">
        <v>42969</v>
      </c>
      <c r="J101" s="10">
        <f t="shared" si="7"/>
        <v>42961</v>
      </c>
      <c r="K101" s="10"/>
      <c r="L101" s="25">
        <f t="shared" si="8"/>
        <v>1</v>
      </c>
    </row>
    <row r="102" spans="1:13" x14ac:dyDescent="0.25">
      <c r="A102" s="29">
        <v>101</v>
      </c>
      <c r="B102" s="7">
        <v>10369</v>
      </c>
      <c r="C102" s="10">
        <v>42931</v>
      </c>
      <c r="D102" s="17"/>
      <c r="E102" s="13"/>
      <c r="F102" s="10"/>
      <c r="G102" s="10"/>
      <c r="H102" s="13"/>
      <c r="I102" s="10">
        <v>42951</v>
      </c>
      <c r="J102" s="10">
        <f t="shared" si="7"/>
        <v>42961</v>
      </c>
      <c r="K102" s="7"/>
      <c r="L102" s="25">
        <f t="shared" si="8"/>
        <v>1</v>
      </c>
    </row>
    <row r="103" spans="1:13" x14ac:dyDescent="0.25">
      <c r="A103" s="29">
        <v>102</v>
      </c>
      <c r="B103" s="7">
        <v>10414</v>
      </c>
      <c r="C103" s="10">
        <v>42933</v>
      </c>
      <c r="D103" s="17"/>
      <c r="E103" s="13"/>
      <c r="F103" s="10"/>
      <c r="G103" s="10"/>
      <c r="H103" s="13"/>
      <c r="I103" s="10">
        <v>42976</v>
      </c>
      <c r="J103" s="10">
        <f t="shared" si="7"/>
        <v>42963</v>
      </c>
      <c r="K103" s="10"/>
      <c r="L103" s="25">
        <f t="shared" si="8"/>
        <v>1</v>
      </c>
    </row>
    <row r="104" spans="1:13" x14ac:dyDescent="0.25">
      <c r="A104" s="29">
        <v>103</v>
      </c>
      <c r="B104" s="7">
        <v>10539</v>
      </c>
      <c r="C104" s="10">
        <v>42936</v>
      </c>
      <c r="D104" s="17"/>
      <c r="E104" s="13"/>
      <c r="F104" s="10"/>
      <c r="G104" s="10"/>
      <c r="H104" s="13"/>
      <c r="I104" s="10">
        <v>42937</v>
      </c>
      <c r="J104" s="10">
        <f t="shared" si="7"/>
        <v>42966</v>
      </c>
      <c r="K104" s="10" t="s">
        <v>19</v>
      </c>
      <c r="L104" s="25">
        <f t="shared" si="8"/>
        <v>1</v>
      </c>
    </row>
    <row r="105" spans="1:13" x14ac:dyDescent="0.25">
      <c r="A105" s="29">
        <v>104</v>
      </c>
      <c r="B105" s="7">
        <v>10548</v>
      </c>
      <c r="C105" s="17">
        <v>42936</v>
      </c>
      <c r="D105" s="17"/>
      <c r="E105" s="17">
        <v>42955</v>
      </c>
      <c r="F105" s="10"/>
      <c r="G105" s="10"/>
      <c r="H105" s="13"/>
      <c r="I105" s="10">
        <v>42978</v>
      </c>
      <c r="J105" s="17">
        <v>42987</v>
      </c>
      <c r="K105" s="17" t="s">
        <v>16</v>
      </c>
      <c r="L105" s="25">
        <f t="shared" si="8"/>
        <v>4</v>
      </c>
    </row>
    <row r="106" spans="1:13" x14ac:dyDescent="0.25">
      <c r="A106" s="29">
        <v>105</v>
      </c>
      <c r="B106" s="7">
        <v>10558</v>
      </c>
      <c r="C106" s="10">
        <v>42936</v>
      </c>
      <c r="D106" s="26"/>
      <c r="E106" s="7"/>
      <c r="F106" s="7"/>
      <c r="G106" s="7"/>
      <c r="H106" s="7"/>
      <c r="I106" s="10">
        <v>42975</v>
      </c>
      <c r="J106" s="24">
        <f>IF(C106="","",C106+30+IF(E106="",0,G106-E106))</f>
        <v>42966</v>
      </c>
      <c r="K106" s="7"/>
      <c r="L106" s="25">
        <f t="shared" si="8"/>
        <v>1</v>
      </c>
    </row>
    <row r="107" spans="1:13" x14ac:dyDescent="0.25">
      <c r="A107" s="29">
        <v>106</v>
      </c>
      <c r="B107" s="7">
        <v>10598</v>
      </c>
      <c r="C107" s="10">
        <v>42936</v>
      </c>
      <c r="D107" s="26"/>
      <c r="E107" s="7"/>
      <c r="F107" s="7"/>
      <c r="G107" s="7"/>
      <c r="H107" s="7"/>
      <c r="I107" s="10">
        <v>42978</v>
      </c>
      <c r="J107" s="24">
        <f>IF(C107="","",C107+30+IF(E107="",0,G107-E107))</f>
        <v>42966</v>
      </c>
      <c r="K107" s="7"/>
      <c r="L107" s="25">
        <f t="shared" si="8"/>
        <v>1</v>
      </c>
    </row>
    <row r="108" spans="1:13" x14ac:dyDescent="0.25">
      <c r="A108" s="29">
        <v>107</v>
      </c>
      <c r="B108" s="7">
        <v>10617</v>
      </c>
      <c r="C108" s="10">
        <v>42937</v>
      </c>
      <c r="D108" s="26"/>
      <c r="E108" s="7"/>
      <c r="F108" s="7"/>
      <c r="G108" s="7"/>
      <c r="H108" s="7"/>
      <c r="I108" s="10">
        <v>42978</v>
      </c>
      <c r="J108" s="24">
        <f>IF(C108="","",C108+30+IF(E108="",0,G108-E108))</f>
        <v>42967</v>
      </c>
      <c r="K108" s="7"/>
      <c r="L108" s="25">
        <f t="shared" si="8"/>
        <v>1</v>
      </c>
    </row>
    <row r="109" spans="1:13" x14ac:dyDescent="0.25">
      <c r="A109" s="29">
        <v>108</v>
      </c>
      <c r="B109" s="7">
        <v>10640</v>
      </c>
      <c r="C109" s="10">
        <v>42937</v>
      </c>
      <c r="D109" s="26"/>
      <c r="E109" s="7"/>
      <c r="F109" s="7"/>
      <c r="G109" s="7"/>
      <c r="H109" s="7"/>
      <c r="I109" s="10">
        <v>42976</v>
      </c>
      <c r="J109" s="24">
        <f>IF(C109="","",C109+30+IF(E109="",0,G109-E109))</f>
        <v>42967</v>
      </c>
      <c r="K109" s="7"/>
      <c r="L109" s="25">
        <f t="shared" si="8"/>
        <v>1</v>
      </c>
    </row>
    <row r="110" spans="1:13" x14ac:dyDescent="0.25">
      <c r="A110" s="29">
        <v>109</v>
      </c>
      <c r="B110" s="7">
        <v>10665</v>
      </c>
      <c r="C110" s="10">
        <v>42940</v>
      </c>
      <c r="D110" s="26"/>
      <c r="E110" s="7"/>
      <c r="F110" s="7"/>
      <c r="G110" s="7"/>
      <c r="H110" s="7"/>
      <c r="I110" s="10">
        <v>42940</v>
      </c>
      <c r="J110" s="24">
        <f>C110+30</f>
        <v>42970</v>
      </c>
      <c r="K110" s="7" t="s">
        <v>16</v>
      </c>
      <c r="L110" s="25">
        <f t="shared" si="8"/>
        <v>1</v>
      </c>
    </row>
    <row r="111" spans="1:13" x14ac:dyDescent="0.25">
      <c r="A111" s="29">
        <v>110</v>
      </c>
      <c r="B111" s="7">
        <v>10856</v>
      </c>
      <c r="C111" s="10">
        <v>42943</v>
      </c>
      <c r="D111" s="26"/>
      <c r="E111" s="7"/>
      <c r="F111" s="7"/>
      <c r="G111" s="7"/>
      <c r="H111" s="7"/>
      <c r="I111" s="10">
        <v>42984</v>
      </c>
      <c r="J111" s="24">
        <f>C111+30</f>
        <v>42973</v>
      </c>
      <c r="K111" s="7"/>
      <c r="L111" s="25">
        <f t="shared" si="8"/>
        <v>1</v>
      </c>
    </row>
    <row r="112" spans="1:13" x14ac:dyDescent="0.25">
      <c r="A112" s="29">
        <v>111</v>
      </c>
      <c r="B112" s="7">
        <v>10901</v>
      </c>
      <c r="C112" s="10">
        <v>42943</v>
      </c>
      <c r="D112" s="26"/>
      <c r="E112" s="7"/>
      <c r="F112" s="7"/>
      <c r="G112" s="7"/>
      <c r="H112" s="7"/>
      <c r="I112" s="10">
        <v>42978</v>
      </c>
      <c r="J112" s="24">
        <f>C112+30</f>
        <v>42973</v>
      </c>
      <c r="K112" s="7" t="s">
        <v>18</v>
      </c>
      <c r="L112" s="25">
        <f t="shared" si="8"/>
        <v>1</v>
      </c>
    </row>
    <row r="113" spans="1:12" x14ac:dyDescent="0.25">
      <c r="A113" s="29">
        <v>112</v>
      </c>
      <c r="B113" s="7">
        <v>11105</v>
      </c>
      <c r="C113" s="10">
        <v>42949</v>
      </c>
      <c r="D113" s="26"/>
      <c r="E113" s="7"/>
      <c r="F113" s="7"/>
      <c r="G113" s="7"/>
      <c r="H113" s="7"/>
      <c r="I113" s="10">
        <v>42985</v>
      </c>
      <c r="J113" s="7"/>
      <c r="K113" s="7"/>
      <c r="L113" s="25">
        <f t="shared" si="8"/>
        <v>1</v>
      </c>
    </row>
    <row r="114" spans="1:12" x14ac:dyDescent="0.25">
      <c r="A114" s="29">
        <v>113</v>
      </c>
      <c r="B114" s="7">
        <v>11074</v>
      </c>
      <c r="C114" s="10">
        <v>42949</v>
      </c>
      <c r="D114" s="26"/>
      <c r="E114" s="7"/>
      <c r="F114" s="7"/>
      <c r="G114" s="7"/>
      <c r="H114" s="7"/>
      <c r="I114" s="10">
        <v>42991</v>
      </c>
      <c r="J114" s="7"/>
      <c r="K114" s="7"/>
      <c r="L114" s="25">
        <f t="shared" si="8"/>
        <v>1</v>
      </c>
    </row>
    <row r="115" spans="1:12" x14ac:dyDescent="0.25">
      <c r="A115" s="29">
        <v>114</v>
      </c>
      <c r="B115" s="7">
        <v>11197</v>
      </c>
      <c r="C115" s="24">
        <v>42950</v>
      </c>
      <c r="D115" s="26"/>
      <c r="E115" s="7"/>
      <c r="F115" s="7"/>
      <c r="G115" s="7"/>
      <c r="H115" s="7"/>
      <c r="I115" s="10">
        <v>42985</v>
      </c>
      <c r="J115" s="7"/>
      <c r="K115" s="7"/>
      <c r="L115" s="25">
        <f t="shared" si="8"/>
        <v>1</v>
      </c>
    </row>
    <row r="116" spans="1:12" x14ac:dyDescent="0.25">
      <c r="A116" s="29">
        <v>115</v>
      </c>
      <c r="B116" s="7">
        <v>11685</v>
      </c>
      <c r="C116" s="10">
        <v>42963</v>
      </c>
      <c r="D116" s="26"/>
      <c r="E116" s="7"/>
      <c r="F116" s="7"/>
      <c r="G116" s="7"/>
      <c r="H116" s="7"/>
      <c r="I116" s="10">
        <v>42996</v>
      </c>
      <c r="J116" s="7"/>
      <c r="K116" s="7"/>
      <c r="L116" s="25">
        <f t="shared" si="8"/>
        <v>1</v>
      </c>
    </row>
    <row r="117" spans="1:12" ht="45" x14ac:dyDescent="0.25">
      <c r="A117" s="29">
        <v>116</v>
      </c>
      <c r="B117" s="7">
        <v>12101</v>
      </c>
      <c r="C117" s="10">
        <v>42972</v>
      </c>
      <c r="D117" s="26"/>
      <c r="E117" s="7"/>
      <c r="F117" s="7"/>
      <c r="G117" s="7"/>
      <c r="H117" s="7"/>
      <c r="I117" s="27" t="s">
        <v>26</v>
      </c>
      <c r="J117" s="27"/>
      <c r="K117" s="27"/>
      <c r="L117" s="25">
        <f t="shared" si="8"/>
        <v>1</v>
      </c>
    </row>
    <row r="118" spans="1:12" x14ac:dyDescent="0.25">
      <c r="A118" s="29">
        <v>117</v>
      </c>
      <c r="B118" s="7">
        <v>12266</v>
      </c>
      <c r="C118" s="10">
        <v>42977</v>
      </c>
      <c r="D118" s="26" t="s">
        <v>21</v>
      </c>
      <c r="E118" s="7"/>
      <c r="F118" s="7"/>
      <c r="G118" s="7"/>
      <c r="H118" s="7"/>
      <c r="I118" s="10">
        <v>42985</v>
      </c>
      <c r="J118" s="7"/>
      <c r="K118" s="7"/>
      <c r="L118" s="25">
        <f t="shared" si="8"/>
        <v>1</v>
      </c>
    </row>
    <row r="119" spans="1:12" x14ac:dyDescent="0.25">
      <c r="A119" s="29">
        <v>118</v>
      </c>
      <c r="B119" s="7">
        <v>12364</v>
      </c>
      <c r="C119" s="10">
        <v>42978</v>
      </c>
      <c r="D119" s="26"/>
      <c r="E119" s="7"/>
      <c r="F119" s="7"/>
      <c r="G119" s="7"/>
      <c r="H119" s="7"/>
      <c r="I119" s="10">
        <v>42978</v>
      </c>
      <c r="J119" s="7"/>
      <c r="K119" s="7"/>
      <c r="L119" s="25">
        <f t="shared" si="8"/>
        <v>1</v>
      </c>
    </row>
    <row r="120" spans="1:12" x14ac:dyDescent="0.25">
      <c r="A120" s="29">
        <v>119</v>
      </c>
      <c r="B120" s="7">
        <v>12365</v>
      </c>
      <c r="C120" s="10">
        <v>42978</v>
      </c>
      <c r="D120" s="26"/>
      <c r="E120" s="7"/>
      <c r="F120" s="7"/>
      <c r="G120" s="7"/>
      <c r="H120" s="7"/>
      <c r="I120" s="10">
        <v>43031</v>
      </c>
      <c r="J120" s="7"/>
      <c r="K120" s="7"/>
      <c r="L120" s="25">
        <f t="shared" si="8"/>
        <v>1</v>
      </c>
    </row>
    <row r="121" spans="1:12" x14ac:dyDescent="0.25">
      <c r="A121" s="29">
        <v>120</v>
      </c>
      <c r="B121" s="7"/>
      <c r="C121" s="10">
        <v>42978</v>
      </c>
      <c r="D121" s="26"/>
      <c r="E121" s="7"/>
      <c r="F121" s="7"/>
      <c r="G121" s="7"/>
      <c r="H121" s="7"/>
      <c r="I121" s="10">
        <v>42993</v>
      </c>
      <c r="J121" s="7"/>
      <c r="K121" s="7"/>
      <c r="L121" s="25">
        <f t="shared" si="8"/>
        <v>1</v>
      </c>
    </row>
    <row r="122" spans="1:12" x14ac:dyDescent="0.25">
      <c r="A122" s="29">
        <v>121</v>
      </c>
      <c r="B122" s="7">
        <v>12587</v>
      </c>
      <c r="C122" s="10">
        <v>42984</v>
      </c>
      <c r="D122" s="26"/>
      <c r="E122" s="7"/>
      <c r="F122" s="7"/>
      <c r="G122" s="7"/>
      <c r="H122" s="7"/>
      <c r="I122" s="10">
        <v>43020</v>
      </c>
      <c r="J122" s="7"/>
      <c r="K122" s="7"/>
      <c r="L122" s="25">
        <f t="shared" si="8"/>
        <v>1</v>
      </c>
    </row>
    <row r="123" spans="1:12" x14ac:dyDescent="0.25">
      <c r="A123" s="29">
        <v>122</v>
      </c>
      <c r="B123" s="7">
        <v>12574</v>
      </c>
      <c r="C123" s="10">
        <v>42984</v>
      </c>
      <c r="D123" s="26"/>
      <c r="E123" s="7"/>
      <c r="F123" s="7"/>
      <c r="G123" s="7"/>
      <c r="H123" s="7"/>
      <c r="I123" s="10">
        <v>43061</v>
      </c>
      <c r="J123" s="7"/>
      <c r="K123" s="7"/>
      <c r="L123" s="25">
        <f t="shared" si="8"/>
        <v>1</v>
      </c>
    </row>
    <row r="124" spans="1:12" ht="30" x14ac:dyDescent="0.25">
      <c r="A124" s="29">
        <v>123</v>
      </c>
      <c r="B124" s="7">
        <v>12666</v>
      </c>
      <c r="C124" s="10">
        <v>42985</v>
      </c>
      <c r="D124" s="26"/>
      <c r="E124" s="7"/>
      <c r="F124" s="7"/>
      <c r="G124" s="7"/>
      <c r="H124" s="7"/>
      <c r="I124" s="27" t="s">
        <v>22</v>
      </c>
      <c r="J124" s="10">
        <f>C124+30</f>
        <v>43015</v>
      </c>
      <c r="K124" s="7" t="s">
        <v>23</v>
      </c>
      <c r="L124" s="25">
        <f t="shared" si="8"/>
        <v>1</v>
      </c>
    </row>
    <row r="125" spans="1:12" x14ac:dyDescent="0.25">
      <c r="A125" s="29">
        <v>124</v>
      </c>
      <c r="B125" s="7">
        <v>12854</v>
      </c>
      <c r="C125" s="10">
        <v>42989</v>
      </c>
      <c r="D125" s="26"/>
      <c r="E125" s="7"/>
      <c r="F125" s="7"/>
      <c r="G125" s="7"/>
      <c r="H125" s="7"/>
      <c r="I125" s="10">
        <v>43053</v>
      </c>
      <c r="J125" s="7"/>
      <c r="K125" s="7"/>
      <c r="L125" s="25">
        <f t="shared" si="8"/>
        <v>1</v>
      </c>
    </row>
    <row r="126" spans="1:12" x14ac:dyDescent="0.25">
      <c r="A126" s="29">
        <v>125</v>
      </c>
      <c r="B126" s="7">
        <v>12951</v>
      </c>
      <c r="C126" s="10">
        <v>42991</v>
      </c>
      <c r="D126" s="26"/>
      <c r="E126" s="7"/>
      <c r="F126" s="7"/>
      <c r="G126" s="7"/>
      <c r="H126" s="7"/>
      <c r="I126" s="10">
        <v>43045</v>
      </c>
      <c r="J126" s="7"/>
      <c r="K126" s="7"/>
      <c r="L126" s="25">
        <f t="shared" si="8"/>
        <v>1</v>
      </c>
    </row>
    <row r="127" spans="1:12" x14ac:dyDescent="0.25">
      <c r="A127" s="29">
        <v>126</v>
      </c>
      <c r="B127" s="7">
        <v>13062</v>
      </c>
      <c r="C127" s="10">
        <v>42993</v>
      </c>
      <c r="D127" s="26"/>
      <c r="E127" s="7"/>
      <c r="F127" s="7"/>
      <c r="G127" s="7"/>
      <c r="H127" s="7"/>
      <c r="I127" s="10">
        <v>43053</v>
      </c>
      <c r="J127" s="7"/>
      <c r="K127" s="7"/>
      <c r="L127" s="25">
        <f t="shared" si="8"/>
        <v>1</v>
      </c>
    </row>
    <row r="128" spans="1:12" x14ac:dyDescent="0.25">
      <c r="A128" s="29">
        <v>127</v>
      </c>
      <c r="B128" s="7">
        <v>13066</v>
      </c>
      <c r="C128" s="10">
        <v>42993</v>
      </c>
      <c r="D128" s="26"/>
      <c r="E128" s="7"/>
      <c r="F128" s="7"/>
      <c r="G128" s="7"/>
      <c r="H128" s="7"/>
      <c r="I128" s="10">
        <v>43003</v>
      </c>
      <c r="J128" s="7"/>
      <c r="K128" s="7"/>
      <c r="L128" s="25">
        <f t="shared" si="8"/>
        <v>1</v>
      </c>
    </row>
    <row r="129" spans="1:12" x14ac:dyDescent="0.25">
      <c r="A129" s="29">
        <v>128</v>
      </c>
      <c r="B129" s="7">
        <v>13204</v>
      </c>
      <c r="C129" s="10">
        <v>42997</v>
      </c>
      <c r="D129" s="26"/>
      <c r="E129" s="7"/>
      <c r="F129" s="7"/>
      <c r="G129" s="7"/>
      <c r="H129" s="7"/>
      <c r="I129" s="10">
        <v>43042</v>
      </c>
      <c r="J129" s="7"/>
      <c r="K129" s="7" t="s">
        <v>27</v>
      </c>
      <c r="L129" s="25">
        <f t="shared" si="8"/>
        <v>1</v>
      </c>
    </row>
    <row r="130" spans="1:12" x14ac:dyDescent="0.25">
      <c r="A130" s="29">
        <v>129</v>
      </c>
      <c r="B130" s="7">
        <v>13200</v>
      </c>
      <c r="C130" s="10">
        <v>42997</v>
      </c>
      <c r="D130" s="26"/>
      <c r="E130" s="7"/>
      <c r="F130" s="7"/>
      <c r="G130" s="7"/>
      <c r="H130" s="7"/>
      <c r="I130" s="10">
        <v>43055</v>
      </c>
      <c r="J130" s="7"/>
      <c r="K130" s="7"/>
      <c r="L130" s="25">
        <f t="shared" si="8"/>
        <v>1</v>
      </c>
    </row>
    <row r="131" spans="1:12" ht="30" x14ac:dyDescent="0.25">
      <c r="A131" s="29">
        <v>130</v>
      </c>
      <c r="B131" s="7">
        <v>13420</v>
      </c>
      <c r="C131" s="10">
        <v>43000</v>
      </c>
      <c r="D131" s="26"/>
      <c r="E131" s="7"/>
      <c r="F131" s="7"/>
      <c r="G131" s="7"/>
      <c r="H131" s="7"/>
      <c r="I131" s="21" t="s">
        <v>25</v>
      </c>
      <c r="J131" s="10">
        <f>C131+30</f>
        <v>43030</v>
      </c>
      <c r="K131" s="7" t="s">
        <v>24</v>
      </c>
      <c r="L131" s="25">
        <f t="shared" si="8"/>
        <v>1</v>
      </c>
    </row>
    <row r="132" spans="1:12" x14ac:dyDescent="0.25">
      <c r="A132" s="29">
        <v>131</v>
      </c>
      <c r="B132" s="7">
        <v>13539</v>
      </c>
      <c r="C132" s="10">
        <v>43003</v>
      </c>
      <c r="D132" s="26"/>
      <c r="E132" s="7"/>
      <c r="F132" s="7"/>
      <c r="G132" s="7"/>
      <c r="H132" s="7"/>
      <c r="I132" s="10">
        <v>43052</v>
      </c>
      <c r="J132" s="7"/>
      <c r="K132" s="7"/>
      <c r="L132" s="25">
        <f t="shared" si="8"/>
        <v>1</v>
      </c>
    </row>
    <row r="133" spans="1:12" x14ac:dyDescent="0.25">
      <c r="A133" s="29">
        <v>132</v>
      </c>
      <c r="B133" s="7">
        <v>13718</v>
      </c>
      <c r="C133" s="10">
        <v>43006</v>
      </c>
      <c r="D133" s="26"/>
      <c r="E133" s="7"/>
      <c r="F133" s="7"/>
      <c r="G133" s="7"/>
      <c r="H133" s="7"/>
      <c r="I133" s="10">
        <v>43039</v>
      </c>
      <c r="J133" s="7"/>
      <c r="K133" s="7"/>
      <c r="L133" s="25">
        <f t="shared" si="8"/>
        <v>1</v>
      </c>
    </row>
    <row r="134" spans="1:12" x14ac:dyDescent="0.25">
      <c r="A134" s="29">
        <v>133</v>
      </c>
      <c r="B134" s="7"/>
      <c r="C134" s="10">
        <v>43005</v>
      </c>
      <c r="D134" s="26"/>
      <c r="E134" s="7"/>
      <c r="F134" s="7"/>
      <c r="G134" s="7"/>
      <c r="H134" s="7"/>
      <c r="I134" s="10">
        <v>43013</v>
      </c>
      <c r="J134" s="7"/>
      <c r="K134" s="7"/>
      <c r="L134" s="25">
        <f t="shared" si="8"/>
        <v>1</v>
      </c>
    </row>
    <row r="135" spans="1:12" x14ac:dyDescent="0.25">
      <c r="A135" s="29">
        <v>134</v>
      </c>
      <c r="B135" s="7">
        <v>14040</v>
      </c>
      <c r="C135" s="10">
        <v>43013</v>
      </c>
      <c r="D135" s="26"/>
      <c r="E135" s="7"/>
      <c r="F135" s="7"/>
      <c r="G135" s="7"/>
      <c r="H135" s="7"/>
      <c r="I135" s="7"/>
      <c r="J135" s="7"/>
      <c r="K135" s="7"/>
      <c r="L135" s="25">
        <f t="shared" ca="1" si="8"/>
        <v>2</v>
      </c>
    </row>
    <row r="136" spans="1:12" x14ac:dyDescent="0.25">
      <c r="A136" s="29">
        <v>135</v>
      </c>
      <c r="B136" s="7">
        <v>14098</v>
      </c>
      <c r="C136" s="10">
        <v>43013</v>
      </c>
      <c r="D136" s="26"/>
      <c r="E136" s="7"/>
      <c r="F136" s="7"/>
      <c r="G136" s="7"/>
      <c r="H136" s="7"/>
      <c r="I136" s="10">
        <v>43048</v>
      </c>
      <c r="J136" s="7"/>
      <c r="K136" s="7"/>
      <c r="L136" s="25">
        <f t="shared" si="8"/>
        <v>1</v>
      </c>
    </row>
    <row r="137" spans="1:12" x14ac:dyDescent="0.25">
      <c r="A137" s="29">
        <v>136</v>
      </c>
      <c r="B137" s="7">
        <v>14053</v>
      </c>
      <c r="C137" s="10">
        <v>43013</v>
      </c>
      <c r="D137" s="26"/>
      <c r="E137" s="7"/>
      <c r="F137" s="7"/>
      <c r="G137" s="7"/>
      <c r="H137" s="7"/>
      <c r="I137" s="10">
        <v>43054</v>
      </c>
      <c r="J137" s="7"/>
      <c r="K137" s="7"/>
      <c r="L137" s="25">
        <f t="shared" si="8"/>
        <v>1</v>
      </c>
    </row>
    <row r="138" spans="1:12" x14ac:dyDescent="0.25">
      <c r="A138" s="29">
        <v>137</v>
      </c>
      <c r="B138" s="7">
        <v>13569</v>
      </c>
      <c r="C138" s="10">
        <v>43004</v>
      </c>
      <c r="D138" s="26"/>
      <c r="E138" s="7"/>
      <c r="F138" s="7"/>
      <c r="G138" s="7"/>
      <c r="H138" s="7"/>
      <c r="I138" s="10">
        <v>43020</v>
      </c>
      <c r="J138" s="7"/>
      <c r="K138" s="7"/>
      <c r="L138" s="25">
        <f t="shared" si="8"/>
        <v>1</v>
      </c>
    </row>
    <row r="139" spans="1:12" x14ac:dyDescent="0.25">
      <c r="A139" s="29">
        <v>138</v>
      </c>
      <c r="B139" s="7">
        <v>14403</v>
      </c>
      <c r="C139" s="10">
        <v>43019</v>
      </c>
      <c r="D139" s="26"/>
      <c r="E139" s="7"/>
      <c r="F139" s="7"/>
      <c r="G139" s="7"/>
      <c r="H139" s="7"/>
      <c r="I139" s="10">
        <v>43054</v>
      </c>
      <c r="J139" s="7"/>
      <c r="K139" s="7"/>
      <c r="L139" s="25">
        <f t="shared" si="8"/>
        <v>1</v>
      </c>
    </row>
    <row r="140" spans="1:12" x14ac:dyDescent="0.25">
      <c r="A140" s="29">
        <v>139</v>
      </c>
      <c r="B140" s="7">
        <v>14556</v>
      </c>
      <c r="C140" s="10">
        <v>43020</v>
      </c>
      <c r="D140" s="26"/>
      <c r="E140" s="7"/>
      <c r="F140" s="7"/>
      <c r="G140" s="7"/>
      <c r="H140" s="7"/>
      <c r="I140" s="10">
        <v>43052</v>
      </c>
      <c r="J140" s="7"/>
      <c r="K140" s="7"/>
      <c r="L140" s="25">
        <f t="shared" si="8"/>
        <v>1</v>
      </c>
    </row>
    <row r="141" spans="1:12" x14ac:dyDescent="0.25">
      <c r="A141" s="29">
        <v>140</v>
      </c>
      <c r="B141" s="7">
        <v>14652</v>
      </c>
      <c r="C141" s="10">
        <v>43024</v>
      </c>
      <c r="D141" s="26"/>
      <c r="E141" s="7"/>
      <c r="F141" s="7"/>
      <c r="G141" s="7"/>
      <c r="H141" s="7"/>
      <c r="I141" s="10">
        <v>43066</v>
      </c>
      <c r="J141" s="7"/>
      <c r="K141" s="7"/>
      <c r="L141" s="25">
        <f t="shared" si="8"/>
        <v>1</v>
      </c>
    </row>
    <row r="142" spans="1:12" x14ac:dyDescent="0.25">
      <c r="A142" s="29">
        <v>141</v>
      </c>
      <c r="B142" s="7">
        <v>14704</v>
      </c>
      <c r="C142" s="10">
        <v>43024</v>
      </c>
      <c r="D142" s="26"/>
      <c r="E142" s="7"/>
      <c r="F142" s="7"/>
      <c r="G142" s="7"/>
      <c r="H142" s="7"/>
      <c r="I142" s="10">
        <v>43048</v>
      </c>
      <c r="J142" s="7"/>
      <c r="K142" s="7"/>
      <c r="L142" s="25">
        <f t="shared" si="8"/>
        <v>1</v>
      </c>
    </row>
    <row r="143" spans="1:12" x14ac:dyDescent="0.25">
      <c r="A143" s="29">
        <v>142</v>
      </c>
      <c r="B143" s="7"/>
      <c r="C143" s="10">
        <v>43026</v>
      </c>
      <c r="D143" s="26"/>
      <c r="E143" s="7"/>
      <c r="F143" s="7"/>
      <c r="G143" s="7"/>
      <c r="H143" s="7"/>
      <c r="I143" s="10">
        <v>43038</v>
      </c>
      <c r="J143" s="7"/>
      <c r="K143" s="7"/>
      <c r="L143" s="25">
        <f t="shared" si="8"/>
        <v>1</v>
      </c>
    </row>
    <row r="144" spans="1:12" x14ac:dyDescent="0.25">
      <c r="A144" s="29">
        <v>143</v>
      </c>
      <c r="B144" s="7">
        <v>14880</v>
      </c>
      <c r="C144" s="10">
        <v>43027</v>
      </c>
      <c r="D144" s="26"/>
      <c r="E144" s="7"/>
      <c r="F144" s="7"/>
      <c r="G144" s="7"/>
      <c r="H144" s="7"/>
      <c r="I144" s="10">
        <v>43038</v>
      </c>
      <c r="J144" s="7"/>
      <c r="K144" s="7"/>
      <c r="L144" s="25">
        <f t="shared" si="8"/>
        <v>1</v>
      </c>
    </row>
    <row r="145" spans="1:12" x14ac:dyDescent="0.25">
      <c r="A145" s="29">
        <v>144</v>
      </c>
      <c r="B145" s="7">
        <v>15030</v>
      </c>
      <c r="C145" s="10">
        <v>43031</v>
      </c>
      <c r="D145" s="26"/>
      <c r="E145" s="7"/>
      <c r="F145" s="7"/>
      <c r="G145" s="7"/>
      <c r="H145" s="7"/>
      <c r="I145" s="10">
        <v>43061</v>
      </c>
      <c r="J145" s="7"/>
      <c r="K145" s="7"/>
      <c r="L145" s="25">
        <f t="shared" si="8"/>
        <v>1</v>
      </c>
    </row>
    <row r="146" spans="1:12" x14ac:dyDescent="0.25">
      <c r="A146" s="29">
        <v>145</v>
      </c>
      <c r="B146" s="7">
        <v>15086</v>
      </c>
      <c r="C146" s="10">
        <v>43032</v>
      </c>
      <c r="D146" s="26"/>
      <c r="E146" s="7"/>
      <c r="F146" s="7"/>
      <c r="G146" s="7"/>
      <c r="H146" s="7"/>
      <c r="I146" s="10">
        <v>43061</v>
      </c>
      <c r="J146" s="7"/>
      <c r="K146" s="7"/>
      <c r="L146" s="25">
        <f t="shared" si="8"/>
        <v>1</v>
      </c>
    </row>
    <row r="147" spans="1:12" x14ac:dyDescent="0.25">
      <c r="A147" s="29">
        <v>146</v>
      </c>
      <c r="B147" s="7">
        <v>15267</v>
      </c>
      <c r="C147" s="10">
        <v>43034</v>
      </c>
      <c r="D147" s="26"/>
      <c r="E147" s="7"/>
      <c r="F147" s="7"/>
      <c r="G147" s="7"/>
      <c r="H147" s="7"/>
      <c r="I147" s="10">
        <v>43066</v>
      </c>
      <c r="J147" s="7"/>
      <c r="K147" s="7"/>
      <c r="L147" s="25">
        <f t="shared" si="8"/>
        <v>1</v>
      </c>
    </row>
    <row r="148" spans="1:12" x14ac:dyDescent="0.25">
      <c r="A148" s="29">
        <v>147</v>
      </c>
      <c r="B148" s="7">
        <v>15408</v>
      </c>
      <c r="C148" s="10">
        <v>43038</v>
      </c>
      <c r="D148" s="26"/>
      <c r="E148" s="7"/>
      <c r="F148" s="7"/>
      <c r="G148" s="7"/>
      <c r="H148" s="7"/>
      <c r="I148" s="10">
        <v>43068</v>
      </c>
      <c r="J148" s="7"/>
      <c r="K148" s="7"/>
      <c r="L148" s="25">
        <f t="shared" si="8"/>
        <v>1</v>
      </c>
    </row>
    <row r="149" spans="1:12" x14ac:dyDescent="0.25">
      <c r="A149" s="29">
        <v>148</v>
      </c>
      <c r="B149" s="7">
        <v>15629</v>
      </c>
      <c r="C149" s="10">
        <v>43042</v>
      </c>
      <c r="D149" s="26"/>
      <c r="E149" s="7"/>
      <c r="F149" s="7"/>
      <c r="G149" s="7"/>
      <c r="H149" s="7"/>
      <c r="I149" s="10">
        <v>43053</v>
      </c>
      <c r="J149" s="7"/>
      <c r="K149" s="7"/>
      <c r="L149" s="25">
        <f t="shared" si="8"/>
        <v>1</v>
      </c>
    </row>
    <row r="150" spans="1:12" x14ac:dyDescent="0.25">
      <c r="A150" s="29">
        <v>149</v>
      </c>
      <c r="B150" s="7">
        <v>15724</v>
      </c>
      <c r="C150" s="10">
        <v>43045</v>
      </c>
      <c r="D150" s="26"/>
      <c r="E150" s="7"/>
      <c r="F150" s="7"/>
      <c r="G150" s="7"/>
      <c r="H150" s="7"/>
      <c r="I150" s="10">
        <v>43068</v>
      </c>
      <c r="J150" s="7"/>
      <c r="K150" s="7"/>
      <c r="L150" s="25">
        <f t="shared" si="8"/>
        <v>1</v>
      </c>
    </row>
    <row r="151" spans="1:12" x14ac:dyDescent="0.25">
      <c r="A151" s="29">
        <v>150</v>
      </c>
      <c r="B151" s="7">
        <v>15788</v>
      </c>
      <c r="C151" s="10">
        <v>43046</v>
      </c>
      <c r="D151" s="26"/>
      <c r="E151" s="7"/>
      <c r="F151" s="7"/>
      <c r="G151" s="7"/>
      <c r="H151" s="7"/>
      <c r="I151" s="10">
        <v>43066</v>
      </c>
      <c r="J151" s="7"/>
      <c r="K151" s="7"/>
      <c r="L151" s="25">
        <f t="shared" si="8"/>
        <v>1</v>
      </c>
    </row>
    <row r="152" spans="1:12" x14ac:dyDescent="0.25">
      <c r="A152" s="29">
        <v>151</v>
      </c>
      <c r="B152" s="7">
        <v>15991</v>
      </c>
      <c r="C152" s="10">
        <v>43048</v>
      </c>
      <c r="D152" s="26"/>
      <c r="E152" s="7"/>
      <c r="F152" s="7"/>
      <c r="G152" s="7"/>
      <c r="H152" s="7"/>
      <c r="I152" s="10">
        <v>43066</v>
      </c>
      <c r="J152" s="7"/>
      <c r="K152" s="7"/>
      <c r="L152" s="25">
        <f t="shared" si="8"/>
        <v>1</v>
      </c>
    </row>
    <row r="153" spans="1:12" x14ac:dyDescent="0.25">
      <c r="A153" s="29">
        <v>152</v>
      </c>
      <c r="B153" s="7">
        <v>15992</v>
      </c>
      <c r="C153" s="10">
        <v>43048</v>
      </c>
      <c r="D153" s="26"/>
      <c r="E153" s="7"/>
      <c r="F153" s="7"/>
      <c r="G153" s="7"/>
      <c r="H153" s="7"/>
      <c r="I153" s="10">
        <v>43067</v>
      </c>
      <c r="J153" s="7"/>
      <c r="K153" s="7"/>
      <c r="L153" s="25">
        <f t="shared" si="8"/>
        <v>1</v>
      </c>
    </row>
    <row r="154" spans="1:12" x14ac:dyDescent="0.25">
      <c r="A154" s="29">
        <v>153</v>
      </c>
      <c r="B154" s="7">
        <v>15989</v>
      </c>
      <c r="C154" s="10">
        <v>43048</v>
      </c>
      <c r="D154" s="26"/>
      <c r="E154" s="7"/>
      <c r="F154" s="7"/>
      <c r="G154" s="7"/>
      <c r="H154" s="7"/>
      <c r="I154" s="10">
        <v>43055</v>
      </c>
      <c r="J154" s="7"/>
      <c r="K154" s="7"/>
      <c r="L154" s="25">
        <f t="shared" si="8"/>
        <v>1</v>
      </c>
    </row>
    <row r="155" spans="1:12" x14ac:dyDescent="0.25">
      <c r="A155" s="29">
        <v>154</v>
      </c>
      <c r="B155" s="7">
        <v>15988</v>
      </c>
      <c r="C155" s="10">
        <v>43048</v>
      </c>
      <c r="D155" s="26"/>
      <c r="E155" s="7"/>
      <c r="F155" s="7"/>
      <c r="G155" s="7"/>
      <c r="H155" s="7"/>
      <c r="I155" s="10">
        <v>43068</v>
      </c>
      <c r="J155" s="7"/>
      <c r="K155" s="7"/>
      <c r="L155" s="25">
        <f t="shared" si="8"/>
        <v>1</v>
      </c>
    </row>
    <row r="156" spans="1:12" x14ac:dyDescent="0.25">
      <c r="A156" s="29">
        <v>155</v>
      </c>
      <c r="B156" s="7">
        <v>15908</v>
      </c>
      <c r="C156" s="10">
        <v>43048</v>
      </c>
      <c r="D156" s="26"/>
      <c r="E156" s="7"/>
      <c r="F156" s="7"/>
      <c r="G156" s="7"/>
      <c r="H156" s="7"/>
      <c r="I156" s="10">
        <v>43069</v>
      </c>
      <c r="J156" s="7"/>
      <c r="K156" s="7"/>
      <c r="L156" s="25">
        <f t="shared" si="8"/>
        <v>1</v>
      </c>
    </row>
    <row r="157" spans="1:12" x14ac:dyDescent="0.25">
      <c r="A157" s="29">
        <v>156</v>
      </c>
      <c r="B157" s="7"/>
      <c r="C157" s="10">
        <v>43052</v>
      </c>
      <c r="D157" s="26"/>
      <c r="E157" s="7"/>
      <c r="F157" s="7"/>
      <c r="G157" s="7"/>
      <c r="H157" s="7"/>
      <c r="I157" s="10">
        <v>43060</v>
      </c>
      <c r="J157" s="7"/>
      <c r="K157" s="7"/>
      <c r="L157" s="25">
        <f t="shared" si="8"/>
        <v>1</v>
      </c>
    </row>
    <row r="158" spans="1:12" x14ac:dyDescent="0.25">
      <c r="A158" s="29">
        <v>157</v>
      </c>
      <c r="B158" s="7"/>
      <c r="C158" s="10">
        <v>43052</v>
      </c>
      <c r="D158" s="26"/>
      <c r="E158" s="7"/>
      <c r="F158" s="7"/>
      <c r="G158" s="7"/>
      <c r="H158" s="7"/>
      <c r="I158" s="10">
        <v>43060</v>
      </c>
      <c r="J158" s="7"/>
      <c r="K158" s="7"/>
      <c r="L158" s="25">
        <f t="shared" si="8"/>
        <v>1</v>
      </c>
    </row>
    <row r="159" spans="1:12" x14ac:dyDescent="0.25">
      <c r="A159" s="29">
        <v>158</v>
      </c>
      <c r="B159" s="7">
        <v>16095</v>
      </c>
      <c r="C159" s="10">
        <v>43052</v>
      </c>
      <c r="D159" s="26"/>
      <c r="E159" s="7"/>
      <c r="F159" s="7"/>
      <c r="G159" s="7"/>
      <c r="H159" s="7"/>
      <c r="I159" s="10">
        <v>43062</v>
      </c>
      <c r="J159" s="7"/>
      <c r="K159" s="7"/>
      <c r="L159" s="25">
        <f t="shared" si="8"/>
        <v>1</v>
      </c>
    </row>
    <row r="160" spans="1:12" x14ac:dyDescent="0.25">
      <c r="A160" s="29">
        <v>159</v>
      </c>
      <c r="B160" s="7">
        <v>16189</v>
      </c>
      <c r="C160" s="10">
        <v>43053</v>
      </c>
      <c r="D160" s="26"/>
      <c r="E160" s="7"/>
      <c r="F160" s="7"/>
      <c r="G160" s="7"/>
      <c r="H160" s="7"/>
      <c r="I160" s="10">
        <v>43069</v>
      </c>
      <c r="J160" s="7"/>
      <c r="K160" s="7"/>
      <c r="L160" s="25">
        <f t="shared" si="8"/>
        <v>1</v>
      </c>
    </row>
    <row r="161" spans="1:12" x14ac:dyDescent="0.25">
      <c r="A161" s="29">
        <v>160</v>
      </c>
      <c r="B161" s="7">
        <v>16051</v>
      </c>
      <c r="C161" s="10">
        <v>43052</v>
      </c>
      <c r="D161" s="26"/>
      <c r="E161" s="7"/>
      <c r="F161" s="7"/>
      <c r="G161" s="7"/>
      <c r="H161" s="7"/>
      <c r="I161" s="10">
        <v>43068</v>
      </c>
      <c r="J161" s="7"/>
      <c r="K161" s="7"/>
      <c r="L161" s="25">
        <f t="shared" si="8"/>
        <v>1</v>
      </c>
    </row>
    <row r="162" spans="1:12" x14ac:dyDescent="0.25">
      <c r="A162" s="29">
        <v>161</v>
      </c>
      <c r="B162" s="7">
        <v>16321</v>
      </c>
      <c r="C162" s="10">
        <v>43055</v>
      </c>
      <c r="D162" s="26"/>
      <c r="E162" s="7"/>
      <c r="F162" s="7"/>
      <c r="G162" s="7"/>
      <c r="H162" s="7"/>
      <c r="I162" s="10">
        <v>43115</v>
      </c>
      <c r="J162" s="7"/>
      <c r="K162" s="7"/>
      <c r="L162" s="25">
        <f t="shared" si="8"/>
        <v>1</v>
      </c>
    </row>
    <row r="163" spans="1:12" x14ac:dyDescent="0.25">
      <c r="A163" s="29">
        <v>162</v>
      </c>
      <c r="B163" s="7">
        <v>16324</v>
      </c>
      <c r="C163" s="10">
        <v>43055</v>
      </c>
      <c r="D163" s="26"/>
      <c r="E163" s="7"/>
      <c r="F163" s="7"/>
      <c r="G163" s="7"/>
      <c r="H163" s="7"/>
      <c r="I163" s="10">
        <v>43069</v>
      </c>
      <c r="J163" s="7"/>
      <c r="K163" s="7"/>
      <c r="L163" s="25">
        <f t="shared" ref="L163:L180" si="9">IF(F163&lt;E163,4,IF(I163&lt;&gt;"",1,IF(J163&lt;$M$1,2,IF(J163&lt;$N$1,3,0))))</f>
        <v>1</v>
      </c>
    </row>
    <row r="164" spans="1:12" x14ac:dyDescent="0.25">
      <c r="A164" s="29">
        <v>163</v>
      </c>
      <c r="B164" s="7">
        <v>16323</v>
      </c>
      <c r="C164" s="10">
        <v>43055</v>
      </c>
      <c r="D164" s="26"/>
      <c r="E164" s="7"/>
      <c r="F164" s="7"/>
      <c r="G164" s="7"/>
      <c r="H164" s="7"/>
      <c r="I164" s="10">
        <v>43069</v>
      </c>
      <c r="J164" s="7"/>
      <c r="K164" s="7"/>
      <c r="L164" s="25">
        <f t="shared" si="9"/>
        <v>1</v>
      </c>
    </row>
    <row r="165" spans="1:12" x14ac:dyDescent="0.25">
      <c r="A165" s="29">
        <v>164</v>
      </c>
      <c r="B165" s="7">
        <v>16417</v>
      </c>
      <c r="C165" s="10">
        <v>43057</v>
      </c>
      <c r="D165" s="26"/>
      <c r="E165" s="7"/>
      <c r="F165" s="7"/>
      <c r="G165" s="7"/>
      <c r="H165" s="7"/>
      <c r="I165" s="10">
        <v>43125</v>
      </c>
      <c r="J165" s="7"/>
      <c r="K165" s="7"/>
      <c r="L165" s="25">
        <f t="shared" si="9"/>
        <v>1</v>
      </c>
    </row>
    <row r="166" spans="1:12" x14ac:dyDescent="0.25">
      <c r="A166" s="29">
        <v>165</v>
      </c>
      <c r="B166" s="7">
        <v>16372</v>
      </c>
      <c r="C166" s="10">
        <v>43056</v>
      </c>
      <c r="D166" s="26"/>
      <c r="E166" s="7"/>
      <c r="F166" s="7"/>
      <c r="G166" s="7"/>
      <c r="H166" s="7"/>
      <c r="I166" s="10">
        <v>43084</v>
      </c>
      <c r="J166" s="7"/>
      <c r="K166" s="7"/>
      <c r="L166" s="25">
        <f t="shared" si="9"/>
        <v>1</v>
      </c>
    </row>
    <row r="167" spans="1:12" x14ac:dyDescent="0.25">
      <c r="A167" s="29">
        <v>166</v>
      </c>
      <c r="B167" s="7">
        <v>16515</v>
      </c>
      <c r="C167" s="10">
        <v>43059</v>
      </c>
      <c r="D167" s="26"/>
      <c r="E167" s="7"/>
      <c r="F167" s="7"/>
      <c r="G167" s="7"/>
      <c r="H167" s="7"/>
      <c r="I167" s="10">
        <v>43115</v>
      </c>
      <c r="J167" s="7"/>
      <c r="K167" s="7"/>
      <c r="L167" s="25">
        <f t="shared" si="9"/>
        <v>1</v>
      </c>
    </row>
    <row r="168" spans="1:12" x14ac:dyDescent="0.25">
      <c r="A168" s="29">
        <v>167</v>
      </c>
      <c r="B168" s="7">
        <v>16513</v>
      </c>
      <c r="C168" s="10">
        <v>43059</v>
      </c>
      <c r="D168" s="26"/>
      <c r="E168" s="7"/>
      <c r="F168" s="7"/>
      <c r="G168" s="7"/>
      <c r="H168" s="7"/>
      <c r="I168" s="10">
        <v>43083</v>
      </c>
      <c r="J168" s="7"/>
      <c r="K168" s="7"/>
      <c r="L168" s="25">
        <f t="shared" si="9"/>
        <v>1</v>
      </c>
    </row>
    <row r="169" spans="1:12" x14ac:dyDescent="0.25">
      <c r="A169" s="29">
        <v>168</v>
      </c>
      <c r="B169" s="7">
        <v>16512</v>
      </c>
      <c r="C169" s="10">
        <v>43059</v>
      </c>
      <c r="D169" s="26"/>
      <c r="E169" s="7"/>
      <c r="F169" s="7"/>
      <c r="G169" s="7"/>
      <c r="H169" s="7"/>
      <c r="I169" s="10">
        <v>43069</v>
      </c>
      <c r="J169" s="7"/>
      <c r="K169" s="7"/>
      <c r="L169" s="25">
        <f t="shared" si="9"/>
        <v>1</v>
      </c>
    </row>
    <row r="170" spans="1:12" x14ac:dyDescent="0.25">
      <c r="A170" s="29">
        <v>169</v>
      </c>
      <c r="B170" s="7">
        <v>16666</v>
      </c>
      <c r="C170" s="10">
        <v>43062</v>
      </c>
      <c r="D170" s="26"/>
      <c r="E170" s="7"/>
      <c r="F170" s="7"/>
      <c r="G170" s="7"/>
      <c r="H170" s="7"/>
      <c r="I170" s="10">
        <v>43081</v>
      </c>
      <c r="J170" s="7"/>
      <c r="K170" s="7"/>
      <c r="L170" s="25">
        <f t="shared" si="9"/>
        <v>1</v>
      </c>
    </row>
    <row r="171" spans="1:12" x14ac:dyDescent="0.25">
      <c r="A171" s="29">
        <v>170</v>
      </c>
      <c r="B171" s="7">
        <v>16857</v>
      </c>
      <c r="C171" s="10">
        <v>43066</v>
      </c>
      <c r="D171" s="26"/>
      <c r="E171" s="7"/>
      <c r="F171" s="7"/>
      <c r="G171" s="7"/>
      <c r="H171" s="7"/>
      <c r="I171" s="10">
        <v>43083</v>
      </c>
      <c r="J171" s="7"/>
      <c r="K171" s="7"/>
      <c r="L171" s="25">
        <f t="shared" si="9"/>
        <v>1</v>
      </c>
    </row>
    <row r="172" spans="1:12" x14ac:dyDescent="0.25">
      <c r="A172" s="29">
        <v>171</v>
      </c>
      <c r="B172" s="7"/>
      <c r="C172" s="10">
        <v>43067</v>
      </c>
      <c r="D172" s="26"/>
      <c r="E172" s="7"/>
      <c r="F172" s="7"/>
      <c r="G172" s="7"/>
      <c r="H172" s="7"/>
      <c r="I172" s="10">
        <v>43069</v>
      </c>
      <c r="J172" s="7"/>
      <c r="K172" s="7"/>
      <c r="L172" s="25">
        <f t="shared" si="9"/>
        <v>1</v>
      </c>
    </row>
    <row r="173" spans="1:12" x14ac:dyDescent="0.25">
      <c r="A173" s="29">
        <v>172</v>
      </c>
      <c r="B173" s="7">
        <v>17054</v>
      </c>
      <c r="C173" s="10">
        <v>43070</v>
      </c>
      <c r="D173" s="26"/>
      <c r="E173" s="7"/>
      <c r="F173" s="7"/>
      <c r="G173" s="7"/>
      <c r="H173" s="7"/>
      <c r="I173" s="10"/>
      <c r="J173" s="7"/>
      <c r="K173" s="7"/>
      <c r="L173" s="25">
        <f t="shared" ca="1" si="9"/>
        <v>2</v>
      </c>
    </row>
    <row r="174" spans="1:12" x14ac:dyDescent="0.25">
      <c r="A174" s="29">
        <v>173</v>
      </c>
      <c r="B174" s="7">
        <v>17137</v>
      </c>
      <c r="C174" s="10">
        <v>43073</v>
      </c>
      <c r="D174" s="26"/>
      <c r="E174" s="7"/>
      <c r="F174" s="7"/>
      <c r="G174" s="7"/>
      <c r="H174" s="7"/>
      <c r="I174" s="10">
        <v>43075</v>
      </c>
      <c r="J174" s="7"/>
      <c r="K174" s="7"/>
      <c r="L174" s="25">
        <f t="shared" si="9"/>
        <v>1</v>
      </c>
    </row>
    <row r="175" spans="1:12" x14ac:dyDescent="0.25">
      <c r="A175" s="29">
        <v>174</v>
      </c>
      <c r="B175" s="7">
        <v>17082</v>
      </c>
      <c r="C175" s="10">
        <v>43071</v>
      </c>
      <c r="D175" s="26"/>
      <c r="E175" s="7"/>
      <c r="F175" s="7"/>
      <c r="G175" s="7"/>
      <c r="H175" s="7"/>
      <c r="I175" s="10" t="s">
        <v>12</v>
      </c>
      <c r="J175" s="7"/>
      <c r="K175" s="7"/>
      <c r="L175" s="25">
        <f t="shared" si="9"/>
        <v>1</v>
      </c>
    </row>
    <row r="176" spans="1:12" x14ac:dyDescent="0.25">
      <c r="A176" s="29">
        <v>175</v>
      </c>
      <c r="B176" s="7"/>
      <c r="C176" s="10">
        <v>43082</v>
      </c>
      <c r="D176" s="26"/>
      <c r="E176" s="7"/>
      <c r="F176" s="7"/>
      <c r="G176" s="7"/>
      <c r="H176" s="7"/>
      <c r="I176" s="10">
        <v>43088</v>
      </c>
      <c r="J176" s="7"/>
      <c r="K176" s="7"/>
      <c r="L176" s="25">
        <f t="shared" si="9"/>
        <v>1</v>
      </c>
    </row>
    <row r="177" spans="1:12" x14ac:dyDescent="0.25">
      <c r="A177" s="29">
        <v>176</v>
      </c>
      <c r="B177" s="7">
        <v>17584</v>
      </c>
      <c r="C177" s="10">
        <v>43083</v>
      </c>
      <c r="D177" s="26"/>
      <c r="E177" s="7"/>
      <c r="F177" s="7"/>
      <c r="G177" s="7"/>
      <c r="H177" s="7"/>
      <c r="I177" s="10">
        <v>43087</v>
      </c>
      <c r="J177" s="7"/>
      <c r="K177" s="7"/>
      <c r="L177" s="25">
        <f t="shared" si="9"/>
        <v>1</v>
      </c>
    </row>
    <row r="178" spans="1:12" x14ac:dyDescent="0.25">
      <c r="A178" s="29">
        <v>177</v>
      </c>
      <c r="B178" s="7">
        <v>17591</v>
      </c>
      <c r="C178" s="10">
        <v>43083</v>
      </c>
      <c r="D178" s="26"/>
      <c r="E178" s="7"/>
      <c r="F178" s="7"/>
      <c r="G178" s="7"/>
      <c r="H178" s="7"/>
      <c r="I178" s="10">
        <v>42751</v>
      </c>
      <c r="J178" s="7"/>
      <c r="K178" s="7"/>
      <c r="L178" s="25">
        <f t="shared" si="9"/>
        <v>1</v>
      </c>
    </row>
    <row r="179" spans="1:12" x14ac:dyDescent="0.25">
      <c r="A179" s="29">
        <v>178</v>
      </c>
      <c r="B179" s="7">
        <v>17636</v>
      </c>
      <c r="C179" s="10">
        <v>43084</v>
      </c>
      <c r="D179" s="26"/>
      <c r="E179" s="7"/>
      <c r="F179" s="7"/>
      <c r="G179" s="7"/>
      <c r="H179" s="7"/>
      <c r="I179" s="10">
        <v>43096</v>
      </c>
      <c r="J179" s="7"/>
      <c r="K179" s="7"/>
      <c r="L179" s="25">
        <f t="shared" si="9"/>
        <v>1</v>
      </c>
    </row>
    <row r="180" spans="1:12" x14ac:dyDescent="0.25">
      <c r="A180" s="29">
        <v>179</v>
      </c>
      <c r="B180" s="23">
        <v>18019</v>
      </c>
      <c r="C180" s="10">
        <v>43091</v>
      </c>
      <c r="D180" s="26"/>
      <c r="E180" s="7"/>
      <c r="F180" s="7"/>
      <c r="G180" s="7"/>
      <c r="H180" s="7"/>
      <c r="I180" s="10">
        <v>43118</v>
      </c>
      <c r="J180" s="7"/>
      <c r="K180" s="7"/>
      <c r="L180" s="25">
        <f t="shared" si="9"/>
        <v>1</v>
      </c>
    </row>
    <row r="181" spans="1:12" x14ac:dyDescent="0.25">
      <c r="A181" s="29">
        <v>180</v>
      </c>
      <c r="B181" s="23">
        <v>17944</v>
      </c>
      <c r="C181" s="10">
        <v>43090</v>
      </c>
      <c r="D181" s="26"/>
      <c r="E181" s="7"/>
      <c r="F181" s="7"/>
      <c r="G181" s="7"/>
      <c r="H181" s="7"/>
      <c r="I181" s="10">
        <v>43118</v>
      </c>
      <c r="J181" s="7"/>
      <c r="K181" s="7"/>
      <c r="L181" s="20"/>
    </row>
    <row r="182" spans="1:12" x14ac:dyDescent="0.25">
      <c r="A182" s="29">
        <v>181</v>
      </c>
      <c r="B182" s="23">
        <v>18207</v>
      </c>
      <c r="C182" s="10">
        <v>43097</v>
      </c>
      <c r="D182" s="26"/>
      <c r="E182" s="7"/>
      <c r="F182" s="7"/>
      <c r="G182" s="7"/>
      <c r="H182" s="7"/>
      <c r="I182" s="10">
        <v>43102</v>
      </c>
      <c r="J182" s="7"/>
      <c r="K182" s="7"/>
      <c r="L182" s="20"/>
    </row>
    <row r="183" spans="1:12" x14ac:dyDescent="0.25">
      <c r="A183" s="29">
        <v>182</v>
      </c>
      <c r="B183" s="23">
        <v>18323</v>
      </c>
      <c r="C183" s="10">
        <v>43098</v>
      </c>
      <c r="D183" s="26"/>
      <c r="E183" s="7"/>
      <c r="F183" s="7"/>
      <c r="G183" s="7"/>
      <c r="H183" s="7"/>
      <c r="I183" s="10">
        <v>43124</v>
      </c>
      <c r="J183" s="7"/>
      <c r="K183" s="7"/>
      <c r="L183" s="20"/>
    </row>
    <row r="184" spans="1:12" x14ac:dyDescent="0.25">
      <c r="A184" s="29"/>
      <c r="B184" s="7"/>
      <c r="C184" s="10"/>
      <c r="D184" s="26"/>
      <c r="E184" s="7"/>
      <c r="F184" s="7"/>
      <c r="G184" s="7"/>
      <c r="H184" s="7"/>
      <c r="I184" s="10"/>
      <c r="J184" s="7"/>
      <c r="K184" s="7"/>
      <c r="L184" s="20"/>
    </row>
    <row r="186" spans="1:12" x14ac:dyDescent="0.25">
      <c r="B186" s="5">
        <v>0</v>
      </c>
      <c r="C186" t="s">
        <v>6</v>
      </c>
    </row>
    <row r="187" spans="1:12" x14ac:dyDescent="0.25">
      <c r="B187" s="4">
        <v>1</v>
      </c>
      <c r="C187" t="s">
        <v>7</v>
      </c>
    </row>
    <row r="188" spans="1:12" x14ac:dyDescent="0.25">
      <c r="B188" s="6">
        <v>2</v>
      </c>
      <c r="C188" t="s">
        <v>8</v>
      </c>
    </row>
    <row r="189" spans="1:12" x14ac:dyDescent="0.25">
      <c r="B189" s="3">
        <v>3</v>
      </c>
      <c r="C189" t="s">
        <v>9</v>
      </c>
    </row>
    <row r="190" spans="1:12" x14ac:dyDescent="0.25">
      <c r="B190" s="11" t="s">
        <v>11</v>
      </c>
      <c r="C190" t="s">
        <v>10</v>
      </c>
    </row>
    <row r="195" spans="2:3" x14ac:dyDescent="0.25">
      <c r="C195" s="22"/>
    </row>
    <row r="200" spans="2:3" x14ac:dyDescent="0.25">
      <c r="B200" s="22"/>
    </row>
  </sheetData>
  <autoFilter ref="B1:K1"/>
  <conditionalFormatting sqref="L2:L184">
    <cfRule type="containsText" dxfId="46" priority="52" stopIfTrue="1" operator="containsText" text="3">
      <formula>NOT(ISERROR(SEARCH("3",L2)))</formula>
    </cfRule>
    <cfRule type="cellIs" dxfId="45" priority="53" stopIfTrue="1" operator="equal">
      <formula>2</formula>
    </cfRule>
    <cfRule type="containsText" dxfId="44" priority="54" stopIfTrue="1" operator="containsText" text="1">
      <formula>NOT(ISERROR(SEARCH("1",L2)))</formula>
    </cfRule>
    <cfRule type="containsText" dxfId="43" priority="55" stopIfTrue="1" operator="containsText" text="0">
      <formula>NOT(ISERROR(SEARCH("0",L2)))</formula>
    </cfRule>
  </conditionalFormatting>
  <conditionalFormatting sqref="B2:B184">
    <cfRule type="expression" dxfId="42" priority="45" stopIfTrue="1">
      <formula>B2=""</formula>
    </cfRule>
    <cfRule type="expression" dxfId="41" priority="46" stopIfTrue="1">
      <formula>L2=4</formula>
    </cfRule>
    <cfRule type="expression" dxfId="40" priority="47" stopIfTrue="1">
      <formula>L2=5</formula>
    </cfRule>
    <cfRule type="expression" dxfId="39" priority="48" stopIfTrue="1">
      <formula>L2=0</formula>
    </cfRule>
    <cfRule type="expression" dxfId="38" priority="49" stopIfTrue="1">
      <formula>L2=3</formula>
    </cfRule>
    <cfRule type="expression" dxfId="37" priority="50" stopIfTrue="1">
      <formula>L2=2</formula>
    </cfRule>
    <cfRule type="expression" dxfId="36" priority="51" stopIfTrue="1">
      <formula>L2=1</formula>
    </cfRule>
  </conditionalFormatting>
  <conditionalFormatting sqref="B96">
    <cfRule type="expression" dxfId="35" priority="17" stopIfTrue="1">
      <formula>B96=""</formula>
    </cfRule>
    <cfRule type="expression" dxfId="34" priority="18" stopIfTrue="1">
      <formula>L96=4</formula>
    </cfRule>
    <cfRule type="expression" dxfId="33" priority="19" stopIfTrue="1">
      <formula>L96=5</formula>
    </cfRule>
    <cfRule type="expression" dxfId="32" priority="20" stopIfTrue="1">
      <formula>L96=0</formula>
    </cfRule>
    <cfRule type="expression" dxfId="31" priority="21" stopIfTrue="1">
      <formula>L96=3</formula>
    </cfRule>
    <cfRule type="expression" dxfId="30" priority="22" stopIfTrue="1">
      <formula>L96=2</formula>
    </cfRule>
    <cfRule type="expression" dxfId="29" priority="23" stopIfTrue="1">
      <formula>L96=1</formula>
    </cfRule>
  </conditionalFormatting>
  <conditionalFormatting sqref="B107:B109">
    <cfRule type="expression" dxfId="28" priority="10" stopIfTrue="1">
      <formula>B107=""</formula>
    </cfRule>
    <cfRule type="expression" dxfId="27" priority="11" stopIfTrue="1">
      <formula>L107=4</formula>
    </cfRule>
    <cfRule type="expression" dxfId="26" priority="12" stopIfTrue="1">
      <formula>L107=5</formula>
    </cfRule>
    <cfRule type="expression" dxfId="25" priority="13" stopIfTrue="1">
      <formula>L107=0</formula>
    </cfRule>
    <cfRule type="expression" dxfId="24" priority="14" stopIfTrue="1">
      <formula>L107=3</formula>
    </cfRule>
    <cfRule type="expression" dxfId="23" priority="15" stopIfTrue="1">
      <formula>L107=2</formula>
    </cfRule>
    <cfRule type="expression" dxfId="22" priority="16" stopIfTrue="1">
      <formula>L107=1</formula>
    </cfRule>
  </conditionalFormatting>
  <conditionalFormatting sqref="B111">
    <cfRule type="expression" dxfId="21" priority="3" stopIfTrue="1">
      <formula>B111=""</formula>
    </cfRule>
    <cfRule type="expression" dxfId="20" priority="4" stopIfTrue="1">
      <formula>L111=4</formula>
    </cfRule>
    <cfRule type="expression" dxfId="19" priority="5" stopIfTrue="1">
      <formula>L111=5</formula>
    </cfRule>
    <cfRule type="expression" dxfId="18" priority="6" stopIfTrue="1">
      <formula>L111=0</formula>
    </cfRule>
    <cfRule type="expression" dxfId="17" priority="7" stopIfTrue="1">
      <formula>L111=3</formula>
    </cfRule>
    <cfRule type="expression" dxfId="16" priority="8" stopIfTrue="1">
      <formula>L111=2</formula>
    </cfRule>
    <cfRule type="expression" dxfId="15" priority="9" stopIfTrue="1">
      <formula>L111=1</formula>
    </cfRule>
  </conditionalFormatting>
  <conditionalFormatting sqref="A1">
    <cfRule type="containsText" dxfId="14" priority="1" stopIfTrue="1" operator="containsText" text="D">
      <formula>NOT(ISERROR(SEARCH("D",A1)))</formula>
    </cfRule>
    <cfRule type="containsText" dxfId="13" priority="2" stopIfTrue="1" operator="containsText" text="G">
      <formula>NOT(ISERROR(SEARCH("G",A1)))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RowHeight="15" x14ac:dyDescent="0.25"/>
  <cols>
    <col min="1" max="1" width="10.85546875" customWidth="1"/>
    <col min="2" max="3" width="15.7109375" customWidth="1"/>
    <col min="4" max="4" width="17.140625" customWidth="1"/>
    <col min="5" max="5" width="13.140625" customWidth="1"/>
    <col min="6" max="6" width="18.85546875" customWidth="1"/>
    <col min="7" max="7" width="14.5703125" customWidth="1"/>
    <col min="8" max="10" width="15.7109375" customWidth="1"/>
    <col min="11" max="11" width="10.7109375" customWidth="1"/>
    <col min="17" max="17" width="10.28515625" customWidth="1"/>
    <col min="20" max="21" width="9.140625" customWidth="1"/>
  </cols>
  <sheetData>
    <row r="1" spans="1:20" s="1" customFormat="1" ht="34.5" x14ac:dyDescent="0.45">
      <c r="A1" s="28">
        <f>COUNTIF(A2:A845,"&lt;&gt;"&amp;"")</f>
        <v>5</v>
      </c>
      <c r="B1" s="8" t="s">
        <v>13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/>
      <c r="I1" s="1" t="s">
        <v>5</v>
      </c>
      <c r="J1" s="2">
        <f ca="1">TODAY()</f>
        <v>43182</v>
      </c>
      <c r="K1" s="2">
        <f ca="1">J1+7</f>
        <v>43189</v>
      </c>
    </row>
    <row r="2" spans="1:20" x14ac:dyDescent="0.25">
      <c r="A2" s="18">
        <v>1</v>
      </c>
      <c r="B2" s="7">
        <v>7864</v>
      </c>
      <c r="C2" s="10">
        <v>42894</v>
      </c>
      <c r="D2" s="10"/>
      <c r="E2" s="10"/>
      <c r="F2" s="10">
        <v>42923</v>
      </c>
      <c r="G2" s="10">
        <f>IF(C2="","",C2+30+IF(D2="",0,#REF!-D2))</f>
        <v>42924</v>
      </c>
      <c r="H2" s="7"/>
      <c r="I2" s="9">
        <f>IF(E2&lt;D2,4,IF(F2&lt;&gt;"",1,IF(G2&lt;$J$1,2,IF(G2&lt;$K$1,3,0))))</f>
        <v>1</v>
      </c>
      <c r="O2" s="15"/>
    </row>
    <row r="3" spans="1:20" x14ac:dyDescent="0.25">
      <c r="A3" s="18">
        <v>2</v>
      </c>
      <c r="B3" s="7">
        <v>9783</v>
      </c>
      <c r="C3" s="10">
        <v>42922</v>
      </c>
      <c r="D3" s="10"/>
      <c r="E3" s="10"/>
      <c r="F3" s="10">
        <v>42927</v>
      </c>
      <c r="G3" s="10">
        <f>IF(C3="","",C3+30+IF(D3="",0,#REF!-D3))</f>
        <v>42952</v>
      </c>
      <c r="H3" s="7"/>
      <c r="I3" s="9">
        <f>IF(E3&lt;D3,4,IF(F3&lt;&gt;"",1,IF(G3&lt;$J$1,2,IF(G3&lt;$K$1,3,0))))</f>
        <v>1</v>
      </c>
      <c r="O3" s="16"/>
    </row>
    <row r="4" spans="1:20" x14ac:dyDescent="0.25">
      <c r="A4" s="18">
        <v>3</v>
      </c>
      <c r="B4" s="7">
        <v>10517</v>
      </c>
      <c r="C4" s="10">
        <v>42935</v>
      </c>
      <c r="D4" s="10"/>
      <c r="E4" s="10"/>
      <c r="F4" s="10">
        <v>42944</v>
      </c>
      <c r="G4" s="10">
        <f>IF(C4="","",C4+30+IF(D4="",0,#REF!-D4))</f>
        <v>42965</v>
      </c>
      <c r="H4" s="7"/>
      <c r="I4" s="9">
        <f>IF(E4&lt;D4,4,IF(F4&lt;&gt;"",1,IF(G4&lt;$J$1,2,IF(G4&lt;$K$1,3,0))))</f>
        <v>1</v>
      </c>
      <c r="O4" s="15"/>
    </row>
    <row r="5" spans="1:20" x14ac:dyDescent="0.25">
      <c r="A5" s="18">
        <v>4</v>
      </c>
      <c r="B5" s="7">
        <v>12265</v>
      </c>
      <c r="C5" s="10">
        <v>42977</v>
      </c>
      <c r="D5" s="10"/>
      <c r="E5" s="10"/>
      <c r="F5" s="10">
        <v>43062</v>
      </c>
      <c r="G5" s="10">
        <f>IF(C5="","",C5+30+IF(D5="",0,#REF!-D5))</f>
        <v>43007</v>
      </c>
      <c r="H5" s="7"/>
      <c r="I5" s="9">
        <f>IF(E5&lt;D5,4,IF(F5&lt;&gt;"",1,IF(G5&lt;$J$1,2,IF(G5&lt;$K$1,3,0))))</f>
        <v>1</v>
      </c>
      <c r="O5" s="16"/>
    </row>
    <row r="6" spans="1:20" x14ac:dyDescent="0.25">
      <c r="A6" s="18">
        <v>5</v>
      </c>
      <c r="B6" s="7">
        <v>15142</v>
      </c>
      <c r="C6" s="10">
        <v>43033</v>
      </c>
      <c r="D6" s="10"/>
      <c r="E6" s="10"/>
      <c r="F6" s="10"/>
      <c r="G6" s="10"/>
      <c r="H6" s="7"/>
      <c r="I6" s="9"/>
      <c r="O6" s="15"/>
    </row>
    <row r="9" spans="1:20" s="14" customFormat="1" x14ac:dyDescent="0.25">
      <c r="A9"/>
      <c r="B9"/>
      <c r="C9" s="22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4" spans="1:20" s="14" customFormat="1" x14ac:dyDescent="0.25">
      <c r="A14"/>
      <c r="B14" s="22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</sheetData>
  <autoFilter ref="B1:H1"/>
  <conditionalFormatting sqref="I2:I6">
    <cfRule type="containsText" dxfId="12" priority="31" stopIfTrue="1" operator="containsText" text="3">
      <formula>NOT(ISERROR(SEARCH("3",I2)))</formula>
    </cfRule>
    <cfRule type="cellIs" dxfId="11" priority="32" stopIfTrue="1" operator="equal">
      <formula>2</formula>
    </cfRule>
    <cfRule type="containsText" dxfId="10" priority="33" stopIfTrue="1" operator="containsText" text="1">
      <formula>NOT(ISERROR(SEARCH("1",I2)))</formula>
    </cfRule>
    <cfRule type="containsText" dxfId="9" priority="34" stopIfTrue="1" operator="containsText" text="0">
      <formula>NOT(ISERROR(SEARCH("0",I2)))</formula>
    </cfRule>
  </conditionalFormatting>
  <conditionalFormatting sqref="B2:B6">
    <cfRule type="expression" dxfId="6" priority="24" stopIfTrue="1">
      <formula>B2=""</formula>
    </cfRule>
    <cfRule type="expression" dxfId="5" priority="25" stopIfTrue="1">
      <formula>I2=4</formula>
    </cfRule>
    <cfRule type="expression" dxfId="4" priority="26" stopIfTrue="1">
      <formula>I2=5</formula>
    </cfRule>
    <cfRule type="expression" dxfId="3" priority="27" stopIfTrue="1">
      <formula>I2=0</formula>
    </cfRule>
    <cfRule type="expression" dxfId="2" priority="28" stopIfTrue="1">
      <formula>I2=3</formula>
    </cfRule>
    <cfRule type="expression" dxfId="1" priority="29" stopIfTrue="1">
      <formula>I2=2</formula>
    </cfRule>
    <cfRule type="expression" dxfId="0" priority="30" stopIfTrue="1">
      <formula>I2=1</formula>
    </cfRule>
  </conditionalFormatting>
  <conditionalFormatting sqref="A1">
    <cfRule type="containsText" dxfId="8" priority="1" stopIfTrue="1" operator="containsText" text="D">
      <formula>NOT(ISERROR(SEARCH("D",A1)))</formula>
    </cfRule>
    <cfRule type="containsText" dxfId="7" priority="2" stopIfTrue="1" operator="containsText" text="G">
      <formula>NOT(ISERROR(SEARCH("G",A1)))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ACCESSO ATTI</vt:lpstr>
      <vt:lpstr>ACCESSO CIVICO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glauco.pellacani</dc:creator>
  <cp:lastModifiedBy>Riccardo Tralli</cp:lastModifiedBy>
  <cp:lastPrinted>2018-03-22T09:06:43Z</cp:lastPrinted>
  <dcterms:created xsi:type="dcterms:W3CDTF">2017-01-25T13:26:16Z</dcterms:created>
  <dcterms:modified xsi:type="dcterms:W3CDTF">2018-03-23T10:52:52Z</dcterms:modified>
</cp:coreProperties>
</file>