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3"/>
  </bookViews>
  <sheets>
    <sheet name="Area Amministrativa" sheetId="1" r:id="rId1"/>
    <sheet name="Ragioneria" sheetId="2" r:id="rId2"/>
    <sheet name="Tributi" sheetId="3" r:id="rId3"/>
    <sheet name="Area Culturale" sheetId="4" r:id="rId4"/>
    <sheet name="Scuola" sheetId="5" r:id="rId5"/>
    <sheet name="LL.PP." sheetId="6" r:id="rId6"/>
    <sheet name="Urbanistica" sheetId="7" r:id="rId7"/>
    <sheet name="TOTALI" sheetId="8" r:id="rId8"/>
  </sheets>
  <definedNames/>
  <calcPr fullCalcOnLoad="1"/>
</workbook>
</file>

<file path=xl/sharedStrings.xml><?xml version="1.0" encoding="utf-8"?>
<sst xmlns="http://schemas.openxmlformats.org/spreadsheetml/2006/main" count="1025" uniqueCount="124">
  <si>
    <t>DOMANDA 1.</t>
  </si>
  <si>
    <t>Maschio</t>
  </si>
  <si>
    <t>Femmina</t>
  </si>
  <si>
    <t>Persona giuridica</t>
  </si>
  <si>
    <t>TOTALE</t>
  </si>
  <si>
    <t>Cittadinanza italiana</t>
  </si>
  <si>
    <t>Cittadinanza UE</t>
  </si>
  <si>
    <t>Cittadinanza extra UE</t>
  </si>
  <si>
    <t>Professionista</t>
  </si>
  <si>
    <t>In cerca di lavoro</t>
  </si>
  <si>
    <t>DOMANDA 3.</t>
  </si>
  <si>
    <t>Ha usato il sito</t>
  </si>
  <si>
    <t>Non ha usato il sito</t>
  </si>
  <si>
    <t>DOMANDA 4.</t>
  </si>
  <si>
    <t>Insufficiente</t>
  </si>
  <si>
    <t>Sufficiente</t>
  </si>
  <si>
    <t>Discreto</t>
  </si>
  <si>
    <t>Buono</t>
  </si>
  <si>
    <t>Competenza e preparazione del personale</t>
  </si>
  <si>
    <t>Chiarezza delle informazioni ricevute</t>
  </si>
  <si>
    <t>Tempesitività delle risposte fornite</t>
  </si>
  <si>
    <t>Ascolto e comprensione del problema</t>
  </si>
  <si>
    <t>Disponibilità e orientamento all'utenza</t>
  </si>
  <si>
    <t>Orario di apertura al pubblico</t>
  </si>
  <si>
    <t>DOMANDA 5.</t>
  </si>
  <si>
    <t>Giudizio complessivo</t>
  </si>
  <si>
    <t>INDAGINE SULLA SODDISFAZIONE DEGLI UTENTI</t>
  </si>
  <si>
    <t xml:space="preserve">QUESTIONARI RACCOLTI : </t>
  </si>
  <si>
    <t>Prescuola</t>
  </si>
  <si>
    <t>Mensa</t>
  </si>
  <si>
    <t>Trasporto</t>
  </si>
  <si>
    <t>UTILIZZO DEL SITO INTERNET</t>
  </si>
  <si>
    <t>GIUDIZIO COMPLESSIVO</t>
  </si>
  <si>
    <t>TIPOLOGIA DI UTENZA</t>
  </si>
  <si>
    <t>COMUNE DI BOMPORTO</t>
  </si>
  <si>
    <t>Residente a Bomporto</t>
  </si>
  <si>
    <t>Non residente a Bomporto</t>
  </si>
  <si>
    <t>Prolungamento</t>
  </si>
  <si>
    <t>Nido d'Infanzia</t>
  </si>
  <si>
    <t>Isee</t>
  </si>
  <si>
    <t>Non ha risposto</t>
  </si>
  <si>
    <t>DOMANDA 2. SERVIZIO RICHIESTO</t>
  </si>
  <si>
    <t>- possibili più risposte -</t>
  </si>
  <si>
    <t>SERVIZIO TRIBUTI</t>
  </si>
  <si>
    <t>Calcolo I.C.I. / I.M.U.</t>
  </si>
  <si>
    <t>Polizia Mortuaria</t>
  </si>
  <si>
    <t>Anagrafe canina</t>
  </si>
  <si>
    <t>Pubblicità</t>
  </si>
  <si>
    <t>Altro</t>
  </si>
  <si>
    <t>Segreteria Sindaco e Comunicazione</t>
  </si>
  <si>
    <t>Sport e Volontariato</t>
  </si>
  <si>
    <t>Biblioteca</t>
  </si>
  <si>
    <t>Commercio, Cultura e Promozione Territ.</t>
  </si>
  <si>
    <t>SERVIZIO URBANISTICA                                                        E SPORTELLO UNICO EDILIZIA</t>
  </si>
  <si>
    <t>Presentazione pratica edilizia</t>
  </si>
  <si>
    <t>Presentazione Piano urbanistico</t>
  </si>
  <si>
    <t>Informazioni su disciplina urbanistica</t>
  </si>
  <si>
    <t>Informazioni su pratica in corso</t>
  </si>
  <si>
    <t>Informazioni su Piano urbanistico in corso</t>
  </si>
  <si>
    <t>Accesso agli atti archivio edilizio</t>
  </si>
  <si>
    <t>AREA CULTURA - PROMOZIONE DEL TERRITORIO</t>
  </si>
  <si>
    <t>UFFICIO SCUOLA</t>
  </si>
  <si>
    <t>Lavori Pubblici</t>
  </si>
  <si>
    <t>Manutenzione</t>
  </si>
  <si>
    <t xml:space="preserve">Ambiente </t>
  </si>
  <si>
    <t>Protezione Civile</t>
  </si>
  <si>
    <t>AREA AMMINISTRATIVA - AFFARI GENERALI</t>
  </si>
  <si>
    <t>cambio residenza-abitazione</t>
  </si>
  <si>
    <t>carta identità-passaporto</t>
  </si>
  <si>
    <t>autentiche varie</t>
  </si>
  <si>
    <t>richiesta certificati</t>
  </si>
  <si>
    <t>dichiarazioni di nascita</t>
  </si>
  <si>
    <t>informazioni generali</t>
  </si>
  <si>
    <t>rilascio copie e ricerca documentale</t>
  </si>
  <si>
    <t>raccolta firme</t>
  </si>
  <si>
    <t>richiesta tesserino di caccia</t>
  </si>
  <si>
    <t>cessione di fabbricato</t>
  </si>
  <si>
    <t>protocollazione</t>
  </si>
  <si>
    <t>denunce infortunio</t>
  </si>
  <si>
    <t>DOMANDA 1.1.</t>
  </si>
  <si>
    <t>FREQUENZA DI ACCESSO AL SERVIZIO</t>
  </si>
  <si>
    <t>DOMANDA 1.2. SERVIZIO RICHIESTO</t>
  </si>
  <si>
    <t xml:space="preserve"> - possibili più risposte -</t>
  </si>
  <si>
    <t>Informazioni sul bilancio</t>
  </si>
  <si>
    <t>Informazioni sul pagamento dei fornitori</t>
  </si>
  <si>
    <t>DOMANDA 2.</t>
  </si>
  <si>
    <t>CAPACITA' DI RISPOSTA</t>
  </si>
  <si>
    <t>Capacità di soluzione del problema</t>
  </si>
  <si>
    <t>CAPACITA' DI RELAZIONE E DISPONIBILITA'</t>
  </si>
  <si>
    <t>UFFICIO RAGIONERIA</t>
  </si>
  <si>
    <t>DOMANDA 3.1.</t>
  </si>
  <si>
    <t>DOMANDA 3.2.</t>
  </si>
  <si>
    <t>FACILITA' DI REPERIRE INFORMAZIONI DAL SITO</t>
  </si>
  <si>
    <t xml:space="preserve">Discreto </t>
  </si>
  <si>
    <t>DOMANDA 4.1.</t>
  </si>
  <si>
    <t>Tempestività delle risposte</t>
  </si>
  <si>
    <t>Capacità di soluzione dei problemi</t>
  </si>
  <si>
    <t>Adegutezza delle risorse e delle attrezzature</t>
  </si>
  <si>
    <t>DOMANDA 4.2.</t>
  </si>
  <si>
    <t>CAPACITA' DI RELAZIONE</t>
  </si>
  <si>
    <t>Ascolto e cortesia</t>
  </si>
  <si>
    <t>Correttezza e trasparenza</t>
  </si>
  <si>
    <t>TOTALI QUESTIONARI UTENTI ESTERNI</t>
  </si>
  <si>
    <t>T.I.A. / T.A.R.E.S.</t>
  </si>
  <si>
    <t>Adeguatezza degli spazi</t>
  </si>
  <si>
    <t>Adeguatezza delle risorse e delle attrezzature</t>
  </si>
  <si>
    <t>Studente/ssa</t>
  </si>
  <si>
    <t>Impiegato/a</t>
  </si>
  <si>
    <t>Operaio/a</t>
  </si>
  <si>
    <t>Artigiano/a</t>
  </si>
  <si>
    <t>Casalingo/a</t>
  </si>
  <si>
    <t>Pensionato/a</t>
  </si>
  <si>
    <t>Richiesta emissione fatture</t>
  </si>
  <si>
    <t>Versamento contanti</t>
  </si>
  <si>
    <t>Disponibilità e orientamento alle esigenze</t>
  </si>
  <si>
    <t>ANNO 2014</t>
  </si>
  <si>
    <t>SEGRETERIA GENERALE</t>
  </si>
  <si>
    <t xml:space="preserve">SERVIZI DEMOGRAFICI - PROTOCOLLO - </t>
  </si>
  <si>
    <t>RILEVAZIONE INTERNA</t>
  </si>
  <si>
    <r>
      <t xml:space="preserve">Raramente                                 </t>
    </r>
    <r>
      <rPr>
        <i/>
        <sz val="11"/>
        <rFont val="Arial"/>
        <family val="2"/>
      </rPr>
      <t>(non tutti i mesi)</t>
    </r>
  </si>
  <si>
    <r>
      <t xml:space="preserve">Regolarmente                              </t>
    </r>
    <r>
      <rPr>
        <i/>
        <sz val="11"/>
        <rFont val="Arial"/>
        <family val="2"/>
      </rPr>
      <t>(tutti i mesi)</t>
    </r>
  </si>
  <si>
    <r>
      <t xml:space="preserve">Spesso                                             </t>
    </r>
    <r>
      <rPr>
        <i/>
        <sz val="11"/>
        <rFont val="Arial"/>
        <family val="2"/>
      </rPr>
      <t>(tutte le settimane)</t>
    </r>
  </si>
  <si>
    <t>SERVIZIO TECNICO LAVORI PUBBLICI,                                                            MANUTENZIONE, AMBIENTE E PROTEZIONE CIVILE</t>
  </si>
  <si>
    <t>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</si>
</sst>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28">
    <font>
      <sz val="10"/>
      <name val="Arial"/>
      <family val="0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i/>
      <sz val="11"/>
      <color indexed="10"/>
      <name val="Arial"/>
      <family val="2"/>
    </font>
    <font>
      <b/>
      <i/>
      <sz val="10"/>
      <color indexed="10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48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3" fillId="0" borderId="0" xfId="48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9" fontId="4" fillId="0" borderId="0" xfId="48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9" fontId="4" fillId="0" borderId="0" xfId="48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9" fontId="4" fillId="0" borderId="11" xfId="48" applyFont="1" applyBorder="1" applyAlignment="1">
      <alignment horizontal="center" vertical="center"/>
    </xf>
    <xf numFmtId="9" fontId="4" fillId="0" borderId="12" xfId="48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9" fontId="4" fillId="0" borderId="15" xfId="48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9" fontId="0" fillId="0" borderId="0" xfId="48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9" fontId="3" fillId="0" borderId="0" xfId="48" applyFont="1" applyBorder="1" applyAlignment="1">
      <alignment horizontal="center" vertical="center"/>
    </xf>
    <xf numFmtId="9" fontId="4" fillId="0" borderId="0" xfId="48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0" fillId="0" borderId="0" xfId="48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9" fontId="3" fillId="0" borderId="0" xfId="48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9" fontId="4" fillId="0" borderId="0" xfId="48" applyFont="1" applyFill="1" applyAlignment="1">
      <alignment horizontal="center" vertical="center"/>
    </xf>
    <xf numFmtId="9" fontId="4" fillId="0" borderId="17" xfId="48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9" fontId="6" fillId="0" borderId="18" xfId="48" applyFont="1" applyFill="1" applyBorder="1" applyAlignment="1">
      <alignment horizontal="center" vertical="center"/>
    </xf>
    <xf numFmtId="9" fontId="6" fillId="0" borderId="11" xfId="48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9" fontId="6" fillId="0" borderId="18" xfId="48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0" xfId="48" applyFont="1" applyAlignment="1">
      <alignment horizontal="center" vertical="center"/>
    </xf>
    <xf numFmtId="9" fontId="6" fillId="0" borderId="0" xfId="48" applyFont="1" applyBorder="1" applyAlignment="1">
      <alignment horizontal="center" vertical="center"/>
    </xf>
    <xf numFmtId="9" fontId="6" fillId="0" borderId="0" xfId="48" applyFont="1" applyFill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9" fontId="4" fillId="0" borderId="20" xfId="48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center" vertical="center"/>
    </xf>
    <xf numFmtId="1" fontId="0" fillId="0" borderId="0" xfId="48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 wrapText="1"/>
    </xf>
    <xf numFmtId="1" fontId="3" fillId="0" borderId="0" xfId="48" applyNumberFormat="1" applyFont="1" applyBorder="1" applyAlignment="1">
      <alignment horizontal="center" vertical="center"/>
    </xf>
    <xf numFmtId="1" fontId="4" fillId="0" borderId="0" xfId="48" applyNumberFormat="1" applyFont="1" applyBorder="1" applyAlignment="1">
      <alignment horizontal="center" vertical="center"/>
    </xf>
    <xf numFmtId="1" fontId="6" fillId="0" borderId="0" xfId="48" applyNumberFormat="1" applyFont="1" applyBorder="1" applyAlignment="1">
      <alignment horizontal="center" vertical="center"/>
    </xf>
    <xf numFmtId="9" fontId="6" fillId="0" borderId="17" xfId="48" applyFont="1" applyBorder="1" applyAlignment="1">
      <alignment horizontal="center" vertical="center" wrapText="1"/>
    </xf>
    <xf numFmtId="9" fontId="1" fillId="0" borderId="0" xfId="48" applyFont="1" applyBorder="1" applyAlignment="1">
      <alignment horizontal="center" vertical="center"/>
    </xf>
    <xf numFmtId="9" fontId="1" fillId="0" borderId="0" xfId="48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" fillId="0" borderId="0" xfId="48" applyNumberFormat="1" applyFont="1" applyBorder="1" applyAlignment="1">
      <alignment horizontal="center" vertical="center" wrapText="1"/>
    </xf>
    <xf numFmtId="9" fontId="6" fillId="0" borderId="18" xfId="48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9" fontId="6" fillId="0" borderId="0" xfId="48" applyFont="1" applyFill="1" applyBorder="1" applyAlignment="1">
      <alignment horizontal="center" vertical="center" wrapText="1"/>
    </xf>
    <xf numFmtId="9" fontId="4" fillId="0" borderId="24" xfId="48" applyFont="1" applyBorder="1" applyAlignment="1">
      <alignment horizontal="center" vertical="center"/>
    </xf>
    <xf numFmtId="1" fontId="4" fillId="0" borderId="17" xfId="48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9" fontId="4" fillId="0" borderId="24" xfId="48" applyFont="1" applyBorder="1" applyAlignment="1">
      <alignment horizontal="center" vertical="center" wrapText="1"/>
    </xf>
    <xf numFmtId="9" fontId="4" fillId="0" borderId="17" xfId="48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24" borderId="25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/>
    </xf>
    <xf numFmtId="0" fontId="8" fillId="24" borderId="25" xfId="0" applyFont="1" applyFill="1" applyBorder="1" applyAlignment="1" quotePrefix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9" fontId="4" fillId="0" borderId="11" xfId="48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9" fontId="4" fillId="0" borderId="18" xfId="48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" fontId="4" fillId="0" borderId="17" xfId="48" applyNumberFormat="1" applyFont="1" applyBorder="1" applyAlignment="1">
      <alignment horizontal="center" vertical="center" wrapText="1"/>
    </xf>
    <xf numFmtId="1" fontId="4" fillId="0" borderId="13" xfId="48" applyNumberFormat="1" applyFont="1" applyBorder="1" applyAlignment="1">
      <alignment horizontal="center" vertical="center" wrapText="1"/>
    </xf>
    <xf numFmtId="1" fontId="4" fillId="0" borderId="22" xfId="48" applyNumberFormat="1" applyFont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9" fontId="6" fillId="0" borderId="17" xfId="48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>
      <alignment horizontal="center" vertical="center" wrapText="1"/>
    </xf>
    <xf numFmtId="1" fontId="4" fillId="0" borderId="26" xfId="48" applyNumberFormat="1" applyFont="1" applyBorder="1" applyAlignment="1">
      <alignment horizontal="center" vertical="center" wrapText="1"/>
    </xf>
    <xf numFmtId="1" fontId="4" fillId="0" borderId="19" xfId="48" applyNumberFormat="1" applyFont="1" applyBorder="1" applyAlignment="1">
      <alignment horizontal="center" vertical="center" wrapText="1"/>
    </xf>
    <xf numFmtId="1" fontId="4" fillId="0" borderId="23" xfId="48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9" fontId="4" fillId="0" borderId="18" xfId="48" applyFont="1" applyBorder="1" applyAlignment="1">
      <alignment horizontal="center" vertical="center"/>
    </xf>
    <xf numFmtId="1" fontId="4" fillId="0" borderId="22" xfId="48" applyNumberFormat="1" applyFont="1" applyBorder="1" applyAlignment="1">
      <alignment horizontal="center" vertical="center"/>
    </xf>
    <xf numFmtId="9" fontId="6" fillId="0" borderId="17" xfId="48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center" vertical="center"/>
    </xf>
    <xf numFmtId="1" fontId="4" fillId="0" borderId="27" xfId="48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/>
    </xf>
    <xf numFmtId="0" fontId="8" fillId="24" borderId="25" xfId="0" applyFont="1" applyFill="1" applyBorder="1" applyAlignment="1" quotePrefix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9" fontId="6" fillId="0" borderId="18" xfId="48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9" fontId="6" fillId="0" borderId="20" xfId="48" applyFont="1" applyBorder="1" applyAlignment="1">
      <alignment horizontal="center" vertical="center" wrapText="1"/>
    </xf>
    <xf numFmtId="9" fontId="6" fillId="0" borderId="11" xfId="48" applyFont="1" applyBorder="1" applyAlignment="1">
      <alignment horizontal="center" vertical="center" wrapText="1"/>
    </xf>
    <xf numFmtId="9" fontId="6" fillId="0" borderId="24" xfId="48" applyFont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 quotePrefix="1">
      <alignment horizontal="center" vertical="center"/>
    </xf>
    <xf numFmtId="0" fontId="8" fillId="24" borderId="17" xfId="0" applyFont="1" applyFill="1" applyBorder="1" applyAlignment="1" quotePrefix="1">
      <alignment horizontal="center" vertical="center"/>
    </xf>
    <xf numFmtId="0" fontId="8" fillId="24" borderId="18" xfId="0" applyFont="1" applyFill="1" applyBorder="1" applyAlignment="1" quotePrefix="1">
      <alignment horizontal="center" vertical="center"/>
    </xf>
    <xf numFmtId="0" fontId="2" fillId="24" borderId="25" xfId="0" applyFont="1" applyFill="1" applyBorder="1" applyAlignment="1">
      <alignment horizontal="center" vertical="center"/>
    </xf>
    <xf numFmtId="0" fontId="2" fillId="24" borderId="31" xfId="0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0" fontId="7" fillId="24" borderId="18" xfId="0" applyFont="1" applyFill="1" applyBorder="1" applyAlignment="1">
      <alignment horizontal="center" vertical="center" wrapText="1"/>
    </xf>
    <xf numFmtId="0" fontId="7" fillId="24" borderId="22" xfId="0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24" borderId="16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24" borderId="35" xfId="0" applyFont="1" applyFill="1" applyBorder="1" applyAlignment="1">
      <alignment horizontal="center" vertical="center"/>
    </xf>
    <xf numFmtId="0" fontId="2" fillId="24" borderId="36" xfId="0" applyFont="1" applyFill="1" applyBorder="1" applyAlignment="1">
      <alignment horizontal="center" vertical="center"/>
    </xf>
    <xf numFmtId="0" fontId="2" fillId="24" borderId="37" xfId="0" applyFont="1" applyFill="1" applyBorder="1" applyAlignment="1">
      <alignment horizontal="center" vertical="center"/>
    </xf>
    <xf numFmtId="0" fontId="2" fillId="24" borderId="38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390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B6" sqref="B6:F6"/>
    </sheetView>
  </sheetViews>
  <sheetFormatPr defaultColWidth="9.140625" defaultRowHeight="12.75"/>
  <cols>
    <col min="1" max="1" width="1.7109375" style="2" customWidth="1"/>
    <col min="2" max="2" width="25.7109375" style="83" customWidth="1"/>
    <col min="3" max="3" width="7.7109375" style="2" customWidth="1"/>
    <col min="4" max="4" width="7.7109375" style="3" customWidth="1"/>
    <col min="5" max="5" width="7.7109375" style="2" customWidth="1"/>
    <col min="6" max="6" width="7.7109375" style="3" customWidth="1"/>
    <col min="7" max="7" width="7.7109375" style="2" customWidth="1"/>
    <col min="8" max="8" width="7.7109375" style="3" customWidth="1"/>
    <col min="9" max="9" width="7.7109375" style="2" customWidth="1"/>
    <col min="10" max="10" width="7.7109375" style="23" customWidth="1"/>
    <col min="11" max="11" width="7.7109375" style="52" customWidth="1"/>
    <col min="12" max="12" width="7.7109375" style="23" customWidth="1"/>
    <col min="13" max="13" width="7.7109375" style="29" customWidth="1"/>
    <col min="14" max="14" width="7.7109375" style="30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144" t="s">
        <v>34</v>
      </c>
      <c r="C2" s="145"/>
      <c r="D2" s="145"/>
      <c r="E2" s="145"/>
      <c r="F2" s="146"/>
      <c r="G2" s="1"/>
      <c r="H2" s="1"/>
      <c r="I2" s="1"/>
      <c r="J2" s="22"/>
      <c r="K2" s="51"/>
      <c r="L2" s="58"/>
      <c r="M2" s="27"/>
      <c r="N2" s="28"/>
    </row>
    <row r="3" spans="2:14" ht="21" customHeight="1" thickBot="1">
      <c r="B3" s="147" t="s">
        <v>26</v>
      </c>
      <c r="C3" s="148"/>
      <c r="D3" s="148"/>
      <c r="E3" s="148"/>
      <c r="F3" s="149"/>
      <c r="G3" s="15"/>
      <c r="H3" s="15"/>
      <c r="I3" s="15"/>
      <c r="J3" s="24"/>
      <c r="K3" s="53"/>
      <c r="L3" s="59"/>
      <c r="M3" s="31"/>
      <c r="N3" s="32"/>
    </row>
    <row r="4" ht="9" customHeight="1" thickBot="1"/>
    <row r="5" spans="2:6" ht="21" customHeight="1">
      <c r="B5" s="150" t="s">
        <v>66</v>
      </c>
      <c r="C5" s="151"/>
      <c r="D5" s="151"/>
      <c r="E5" s="151"/>
      <c r="F5" s="152"/>
    </row>
    <row r="6" spans="2:6" ht="21" customHeight="1">
      <c r="B6" s="153" t="s">
        <v>117</v>
      </c>
      <c r="C6" s="154"/>
      <c r="D6" s="154"/>
      <c r="E6" s="154"/>
      <c r="F6" s="155"/>
    </row>
    <row r="7" spans="2:6" ht="21" customHeight="1" thickBot="1">
      <c r="B7" s="161" t="s">
        <v>116</v>
      </c>
      <c r="C7" s="162"/>
      <c r="D7" s="162"/>
      <c r="E7" s="162"/>
      <c r="F7" s="163"/>
    </row>
    <row r="8" ht="9" customHeight="1" thickBot="1"/>
    <row r="9" spans="2:6" ht="21" customHeight="1">
      <c r="B9" s="166" t="s">
        <v>27</v>
      </c>
      <c r="C9" s="130" t="s">
        <v>115</v>
      </c>
      <c r="D9" s="137"/>
      <c r="E9" s="130" t="s">
        <v>123</v>
      </c>
      <c r="F9" s="137"/>
    </row>
    <row r="10" spans="2:6" ht="21" customHeight="1" thickBot="1">
      <c r="B10" s="167"/>
      <c r="C10" s="164">
        <v>44</v>
      </c>
      <c r="D10" s="165"/>
      <c r="E10" s="164">
        <v>45</v>
      </c>
      <c r="F10" s="165"/>
    </row>
    <row r="11" ht="9" customHeight="1" thickBot="1"/>
    <row r="12" spans="2:14" s="6" customFormat="1" ht="21" customHeight="1">
      <c r="B12" s="130" t="s">
        <v>0</v>
      </c>
      <c r="C12" s="136"/>
      <c r="D12" s="136"/>
      <c r="E12" s="136"/>
      <c r="F12" s="137"/>
      <c r="G12" s="4"/>
      <c r="H12" s="5"/>
      <c r="I12" s="4"/>
      <c r="J12" s="25"/>
      <c r="K12" s="54"/>
      <c r="L12" s="25"/>
      <c r="M12" s="33"/>
      <c r="N12" s="34"/>
    </row>
    <row r="13" spans="2:14" s="6" customFormat="1" ht="21" customHeight="1" thickBot="1">
      <c r="B13" s="138" t="s">
        <v>33</v>
      </c>
      <c r="C13" s="139"/>
      <c r="D13" s="139"/>
      <c r="E13" s="139"/>
      <c r="F13" s="140"/>
      <c r="G13" s="4"/>
      <c r="H13" s="5"/>
      <c r="I13" s="4"/>
      <c r="J13" s="25"/>
      <c r="K13" s="54"/>
      <c r="L13" s="25"/>
      <c r="M13" s="33"/>
      <c r="N13" s="34"/>
    </row>
    <row r="14" spans="2:14" s="6" customFormat="1" ht="21" customHeight="1" thickBot="1">
      <c r="B14" s="89"/>
      <c r="C14" s="159" t="s">
        <v>115</v>
      </c>
      <c r="D14" s="160"/>
      <c r="E14" s="159" t="s">
        <v>123</v>
      </c>
      <c r="F14" s="160"/>
      <c r="G14" s="4"/>
      <c r="H14" s="5"/>
      <c r="I14" s="4"/>
      <c r="J14" s="25"/>
      <c r="K14" s="54"/>
      <c r="L14" s="25"/>
      <c r="M14" s="33"/>
      <c r="N14" s="34"/>
    </row>
    <row r="15" spans="2:14" s="6" customFormat="1" ht="21" customHeight="1">
      <c r="B15" s="18" t="s">
        <v>1</v>
      </c>
      <c r="C15" s="14">
        <v>24</v>
      </c>
      <c r="D15" s="16">
        <f>C15/C19</f>
        <v>0.5454545454545454</v>
      </c>
      <c r="E15" s="14">
        <v>22</v>
      </c>
      <c r="F15" s="16">
        <f>E15/E19</f>
        <v>0.4888888888888889</v>
      </c>
      <c r="H15" s="7"/>
      <c r="J15" s="26"/>
      <c r="K15" s="55"/>
      <c r="L15" s="26"/>
      <c r="M15" s="35"/>
      <c r="N15" s="36"/>
    </row>
    <row r="16" spans="2:14" s="6" customFormat="1" ht="21" customHeight="1">
      <c r="B16" s="18" t="s">
        <v>2</v>
      </c>
      <c r="C16" s="14">
        <v>19</v>
      </c>
      <c r="D16" s="16">
        <f>C16/C19</f>
        <v>0.4318181818181818</v>
      </c>
      <c r="E16" s="14">
        <v>23</v>
      </c>
      <c r="F16" s="16">
        <f>E16/E19</f>
        <v>0.5111111111111111</v>
      </c>
      <c r="H16" s="7"/>
      <c r="J16" s="26"/>
      <c r="K16" s="55"/>
      <c r="L16" s="26"/>
      <c r="M16" s="35"/>
      <c r="N16" s="36"/>
    </row>
    <row r="17" spans="2:14" s="6" customFormat="1" ht="21" customHeight="1">
      <c r="B17" s="18" t="s">
        <v>3</v>
      </c>
      <c r="C17" s="14">
        <v>1</v>
      </c>
      <c r="D17" s="16">
        <f>C17/C19</f>
        <v>0.022727272727272728</v>
      </c>
      <c r="E17" s="14">
        <v>0</v>
      </c>
      <c r="F17" s="16">
        <f>E17/E19</f>
        <v>0</v>
      </c>
      <c r="H17" s="7"/>
      <c r="J17" s="26"/>
      <c r="K17" s="55"/>
      <c r="L17" s="26"/>
      <c r="M17" s="35"/>
      <c r="N17" s="36"/>
    </row>
    <row r="18" spans="2:14" s="6" customFormat="1" ht="21" customHeight="1" thickBot="1">
      <c r="B18" s="49" t="s">
        <v>40</v>
      </c>
      <c r="C18" s="8">
        <v>0</v>
      </c>
      <c r="D18" s="17">
        <f>C18/C19</f>
        <v>0</v>
      </c>
      <c r="E18" s="8">
        <v>0</v>
      </c>
      <c r="F18" s="17">
        <f>E18/E19</f>
        <v>0</v>
      </c>
      <c r="H18" s="7"/>
      <c r="J18" s="26"/>
      <c r="K18" s="55"/>
      <c r="L18" s="26"/>
      <c r="M18" s="35"/>
      <c r="N18" s="36"/>
    </row>
    <row r="19" spans="2:14" s="43" customFormat="1" ht="21" customHeight="1" thickBot="1" thickTop="1">
      <c r="B19" s="50" t="s">
        <v>4</v>
      </c>
      <c r="C19" s="87">
        <f>SUM(C15:C18)</f>
        <v>44</v>
      </c>
      <c r="D19" s="42">
        <f>SUM(D15:D18)</f>
        <v>1</v>
      </c>
      <c r="E19" s="41">
        <f>SUM(E15:E18)</f>
        <v>45</v>
      </c>
      <c r="F19" s="42">
        <f>SUM(F15:F18)</f>
        <v>1</v>
      </c>
      <c r="H19" s="44"/>
      <c r="J19" s="45"/>
      <c r="K19" s="56"/>
      <c r="L19" s="45"/>
      <c r="M19" s="38"/>
      <c r="N19" s="46"/>
    </row>
    <row r="20" spans="2:14" s="6" customFormat="1" ht="21" customHeight="1">
      <c r="B20" s="21" t="s">
        <v>5</v>
      </c>
      <c r="C20" s="19">
        <v>38</v>
      </c>
      <c r="D20" s="20">
        <f>C20/C24</f>
        <v>0.8636363636363636</v>
      </c>
      <c r="E20" s="19">
        <v>40</v>
      </c>
      <c r="F20" s="20">
        <f>E20/E24</f>
        <v>0.8888888888888888</v>
      </c>
      <c r="H20" s="7"/>
      <c r="J20" s="26"/>
      <c r="K20" s="55"/>
      <c r="L20" s="26"/>
      <c r="M20" s="35"/>
      <c r="N20" s="36"/>
    </row>
    <row r="21" spans="2:14" s="6" customFormat="1" ht="21" customHeight="1">
      <c r="B21" s="18" t="s">
        <v>6</v>
      </c>
      <c r="C21" s="14">
        <v>2</v>
      </c>
      <c r="D21" s="16">
        <f>C21/C24</f>
        <v>0.045454545454545456</v>
      </c>
      <c r="E21" s="14">
        <v>0</v>
      </c>
      <c r="F21" s="16">
        <f>E21/E24</f>
        <v>0</v>
      </c>
      <c r="H21" s="7"/>
      <c r="J21" s="26"/>
      <c r="K21" s="55"/>
      <c r="L21" s="26"/>
      <c r="M21" s="35"/>
      <c r="N21" s="36"/>
    </row>
    <row r="22" spans="2:14" s="6" customFormat="1" ht="21" customHeight="1">
      <c r="B22" s="18" t="s">
        <v>7</v>
      </c>
      <c r="C22" s="14">
        <v>1</v>
      </c>
      <c r="D22" s="16">
        <f>C22/C24</f>
        <v>0.022727272727272728</v>
      </c>
      <c r="E22" s="14">
        <v>3</v>
      </c>
      <c r="F22" s="16">
        <f>E22/E24</f>
        <v>0.06666666666666667</v>
      </c>
      <c r="H22" s="7"/>
      <c r="J22" s="26"/>
      <c r="K22" s="55"/>
      <c r="L22" s="26"/>
      <c r="M22" s="35"/>
      <c r="N22" s="36"/>
    </row>
    <row r="23" spans="2:14" s="6" customFormat="1" ht="21" customHeight="1" thickBot="1">
      <c r="B23" s="49" t="s">
        <v>40</v>
      </c>
      <c r="C23" s="8">
        <v>3</v>
      </c>
      <c r="D23" s="17">
        <f>C23/C24</f>
        <v>0.06818181818181818</v>
      </c>
      <c r="E23" s="8">
        <v>2</v>
      </c>
      <c r="F23" s="17">
        <f>E23/E24</f>
        <v>0.044444444444444446</v>
      </c>
      <c r="H23" s="7"/>
      <c r="J23" s="26"/>
      <c r="K23" s="55"/>
      <c r="L23" s="26"/>
      <c r="M23" s="35"/>
      <c r="N23" s="36"/>
    </row>
    <row r="24" spans="2:14" s="43" customFormat="1" ht="21" customHeight="1" thickBot="1" thickTop="1">
      <c r="B24" s="50" t="s">
        <v>4</v>
      </c>
      <c r="C24" s="87">
        <f>SUM(C20:C23)</f>
        <v>44</v>
      </c>
      <c r="D24" s="42">
        <f>SUM(D20:D23)</f>
        <v>1</v>
      </c>
      <c r="E24" s="41">
        <f>SUM(E20:E23)</f>
        <v>45</v>
      </c>
      <c r="F24" s="42">
        <f>SUM(F20:F23)</f>
        <v>0.9999999999999999</v>
      </c>
      <c r="H24" s="44"/>
      <c r="J24" s="45"/>
      <c r="K24" s="56"/>
      <c r="L24" s="45"/>
      <c r="M24" s="38"/>
      <c r="N24" s="46"/>
    </row>
    <row r="25" spans="2:14" s="6" customFormat="1" ht="21" customHeight="1">
      <c r="B25" s="21" t="s">
        <v>106</v>
      </c>
      <c r="C25" s="19">
        <v>1</v>
      </c>
      <c r="D25" s="20">
        <f aca="true" t="shared" si="0" ref="D25:D34">C25/$C$35</f>
        <v>0.022727272727272728</v>
      </c>
      <c r="E25" s="19">
        <v>1</v>
      </c>
      <c r="F25" s="20">
        <f>E25/E35</f>
        <v>0.022222222222222223</v>
      </c>
      <c r="H25" s="7"/>
      <c r="J25" s="26"/>
      <c r="K25" s="55"/>
      <c r="L25" s="26"/>
      <c r="M25" s="35"/>
      <c r="N25" s="36"/>
    </row>
    <row r="26" spans="2:14" s="6" customFormat="1" ht="21" customHeight="1">
      <c r="B26" s="18" t="s">
        <v>107</v>
      </c>
      <c r="C26" s="14">
        <v>13</v>
      </c>
      <c r="D26" s="16">
        <f t="shared" si="0"/>
        <v>0.29545454545454547</v>
      </c>
      <c r="E26" s="14">
        <v>18</v>
      </c>
      <c r="F26" s="16">
        <f>E26/E35</f>
        <v>0.4</v>
      </c>
      <c r="H26" s="7"/>
      <c r="J26" s="26"/>
      <c r="K26" s="55"/>
      <c r="L26" s="26"/>
      <c r="M26" s="35"/>
      <c r="N26" s="36"/>
    </row>
    <row r="27" spans="2:14" s="6" customFormat="1" ht="21" customHeight="1">
      <c r="B27" s="18" t="s">
        <v>8</v>
      </c>
      <c r="C27" s="14">
        <v>9</v>
      </c>
      <c r="D27" s="16">
        <f t="shared" si="0"/>
        <v>0.20454545454545456</v>
      </c>
      <c r="E27" s="14">
        <v>10</v>
      </c>
      <c r="F27" s="16">
        <f>E27/E35</f>
        <v>0.2222222222222222</v>
      </c>
      <c r="H27" s="7"/>
      <c r="J27" s="26"/>
      <c r="K27" s="55"/>
      <c r="L27" s="26"/>
      <c r="M27" s="35"/>
      <c r="N27" s="36"/>
    </row>
    <row r="28" spans="2:14" s="6" customFormat="1" ht="21" customHeight="1">
      <c r="B28" s="18" t="s">
        <v>108</v>
      </c>
      <c r="C28" s="14">
        <v>7</v>
      </c>
      <c r="D28" s="16">
        <f t="shared" si="0"/>
        <v>0.1590909090909091</v>
      </c>
      <c r="E28" s="14">
        <v>5</v>
      </c>
      <c r="F28" s="16">
        <f>E28/E35</f>
        <v>0.1111111111111111</v>
      </c>
      <c r="H28" s="7"/>
      <c r="J28" s="26"/>
      <c r="K28" s="55"/>
      <c r="L28" s="26"/>
      <c r="M28" s="35"/>
      <c r="N28" s="36"/>
    </row>
    <row r="29" spans="2:14" s="6" customFormat="1" ht="21" customHeight="1">
      <c r="B29" s="18" t="s">
        <v>109</v>
      </c>
      <c r="C29" s="14">
        <v>3</v>
      </c>
      <c r="D29" s="16">
        <f t="shared" si="0"/>
        <v>0.06818181818181818</v>
      </c>
      <c r="E29" s="14">
        <v>3</v>
      </c>
      <c r="F29" s="16">
        <f>E29/E35</f>
        <v>0.06666666666666667</v>
      </c>
      <c r="H29" s="7"/>
      <c r="J29" s="26"/>
      <c r="K29" s="55"/>
      <c r="L29" s="26"/>
      <c r="M29" s="35"/>
      <c r="N29" s="36"/>
    </row>
    <row r="30" spans="2:14" s="6" customFormat="1" ht="21" customHeight="1">
      <c r="B30" s="18" t="s">
        <v>110</v>
      </c>
      <c r="C30" s="14">
        <v>2</v>
      </c>
      <c r="D30" s="16">
        <f t="shared" si="0"/>
        <v>0.045454545454545456</v>
      </c>
      <c r="E30" s="14">
        <v>2</v>
      </c>
      <c r="F30" s="16">
        <f>E30/E35</f>
        <v>0.044444444444444446</v>
      </c>
      <c r="H30" s="7"/>
      <c r="J30" s="26"/>
      <c r="K30" s="55"/>
      <c r="L30" s="26"/>
      <c r="M30" s="35"/>
      <c r="N30" s="36"/>
    </row>
    <row r="31" spans="2:14" s="6" customFormat="1" ht="21" customHeight="1">
      <c r="B31" s="18" t="s">
        <v>9</v>
      </c>
      <c r="C31" s="14">
        <v>3</v>
      </c>
      <c r="D31" s="16">
        <f t="shared" si="0"/>
        <v>0.06818181818181818</v>
      </c>
      <c r="E31" s="14">
        <v>4</v>
      </c>
      <c r="F31" s="16">
        <f>E31/E35</f>
        <v>0.08888888888888889</v>
      </c>
      <c r="H31" s="7"/>
      <c r="J31" s="26"/>
      <c r="K31" s="55"/>
      <c r="L31" s="26"/>
      <c r="M31" s="35"/>
      <c r="N31" s="36"/>
    </row>
    <row r="32" spans="2:14" s="6" customFormat="1" ht="21" customHeight="1">
      <c r="B32" s="18" t="s">
        <v>111</v>
      </c>
      <c r="C32" s="14">
        <v>4</v>
      </c>
      <c r="D32" s="16">
        <f t="shared" si="0"/>
        <v>0.09090909090909091</v>
      </c>
      <c r="E32" s="14">
        <v>2</v>
      </c>
      <c r="F32" s="16">
        <f>E32/E35</f>
        <v>0.044444444444444446</v>
      </c>
      <c r="H32" s="7"/>
      <c r="J32" s="26"/>
      <c r="K32" s="55"/>
      <c r="L32" s="26"/>
      <c r="M32" s="35"/>
      <c r="N32" s="36"/>
    </row>
    <row r="33" spans="2:14" s="6" customFormat="1" ht="21" customHeight="1">
      <c r="B33" s="18" t="s">
        <v>48</v>
      </c>
      <c r="C33" s="14">
        <v>1</v>
      </c>
      <c r="D33" s="16">
        <f t="shared" si="0"/>
        <v>0.022727272727272728</v>
      </c>
      <c r="E33" s="14">
        <v>0</v>
      </c>
      <c r="F33" s="16">
        <f>E33/E35</f>
        <v>0</v>
      </c>
      <c r="H33" s="7"/>
      <c r="J33" s="26"/>
      <c r="K33" s="55"/>
      <c r="L33" s="26"/>
      <c r="M33" s="35"/>
      <c r="N33" s="36"/>
    </row>
    <row r="34" spans="2:14" s="6" customFormat="1" ht="21" customHeight="1" thickBot="1">
      <c r="B34" s="49" t="s">
        <v>40</v>
      </c>
      <c r="C34" s="8">
        <v>1</v>
      </c>
      <c r="D34" s="17">
        <f t="shared" si="0"/>
        <v>0.022727272727272728</v>
      </c>
      <c r="E34" s="8">
        <v>0</v>
      </c>
      <c r="F34" s="17">
        <f>E34/E35</f>
        <v>0</v>
      </c>
      <c r="H34" s="7"/>
      <c r="J34" s="26"/>
      <c r="K34" s="55"/>
      <c r="L34" s="26"/>
      <c r="M34" s="35"/>
      <c r="N34" s="36"/>
    </row>
    <row r="35" spans="2:14" s="43" customFormat="1" ht="21" customHeight="1" thickBot="1" thickTop="1">
      <c r="B35" s="50" t="s">
        <v>4</v>
      </c>
      <c r="C35" s="87">
        <f>SUM(C25:C34)</f>
        <v>44</v>
      </c>
      <c r="D35" s="42">
        <f>SUM(D25:D34)</f>
        <v>0.9999999999999999</v>
      </c>
      <c r="E35" s="41">
        <f>SUM(E25:E34)</f>
        <v>45</v>
      </c>
      <c r="F35" s="42">
        <f>SUM(F25:F34)</f>
        <v>0.9999999999999999</v>
      </c>
      <c r="H35" s="44"/>
      <c r="J35" s="45"/>
      <c r="K35" s="56"/>
      <c r="L35" s="45"/>
      <c r="M35" s="38"/>
      <c r="N35" s="46"/>
    </row>
    <row r="36" spans="2:14" s="6" customFormat="1" ht="21" customHeight="1">
      <c r="B36" s="21" t="s">
        <v>35</v>
      </c>
      <c r="C36" s="19">
        <v>25</v>
      </c>
      <c r="D36" s="20">
        <f>C36/C39</f>
        <v>0.5681818181818182</v>
      </c>
      <c r="E36" s="19">
        <v>29</v>
      </c>
      <c r="F36" s="20">
        <f>E36/E39</f>
        <v>0.6444444444444445</v>
      </c>
      <c r="H36" s="7"/>
      <c r="J36" s="26"/>
      <c r="K36" s="55"/>
      <c r="L36" s="26"/>
      <c r="M36" s="35"/>
      <c r="N36" s="36"/>
    </row>
    <row r="37" spans="2:14" s="6" customFormat="1" ht="21" customHeight="1">
      <c r="B37" s="18" t="s">
        <v>36</v>
      </c>
      <c r="C37" s="14">
        <v>4</v>
      </c>
      <c r="D37" s="16">
        <f>C37/C39</f>
        <v>0.09090909090909091</v>
      </c>
      <c r="E37" s="14">
        <v>5</v>
      </c>
      <c r="F37" s="16">
        <f>E37/E39</f>
        <v>0.1111111111111111</v>
      </c>
      <c r="H37" s="7"/>
      <c r="J37" s="26"/>
      <c r="K37" s="55"/>
      <c r="L37" s="26"/>
      <c r="M37" s="35"/>
      <c r="N37" s="36"/>
    </row>
    <row r="38" spans="2:14" s="6" customFormat="1" ht="21" customHeight="1" thickBot="1">
      <c r="B38" s="49" t="s">
        <v>40</v>
      </c>
      <c r="C38" s="8">
        <v>15</v>
      </c>
      <c r="D38" s="17">
        <f>C38/C39</f>
        <v>0.3409090909090909</v>
      </c>
      <c r="E38" s="8">
        <v>11</v>
      </c>
      <c r="F38" s="17">
        <f>E38/E39</f>
        <v>0.24444444444444444</v>
      </c>
      <c r="H38" s="7"/>
      <c r="J38" s="26"/>
      <c r="K38" s="55"/>
      <c r="L38" s="26"/>
      <c r="M38" s="35"/>
      <c r="N38" s="36"/>
    </row>
    <row r="39" spans="2:14" s="43" customFormat="1" ht="21" customHeight="1" thickBot="1" thickTop="1">
      <c r="B39" s="50" t="s">
        <v>4</v>
      </c>
      <c r="C39" s="87">
        <f>SUM(C36:C38)</f>
        <v>44</v>
      </c>
      <c r="D39" s="42">
        <f>SUM(D36:D38)</f>
        <v>1</v>
      </c>
      <c r="E39" s="41">
        <f>SUM(E36:E38)</f>
        <v>45</v>
      </c>
      <c r="F39" s="42">
        <f>SUM(F36:F38)</f>
        <v>1</v>
      </c>
      <c r="H39" s="44"/>
      <c r="J39" s="45"/>
      <c r="K39" s="56"/>
      <c r="L39" s="45"/>
      <c r="M39" s="38"/>
      <c r="N39" s="46"/>
    </row>
    <row r="40" spans="2:14" s="6" customFormat="1" ht="15" customHeight="1" thickBot="1">
      <c r="B40" s="9"/>
      <c r="D40" s="7"/>
      <c r="F40" s="7"/>
      <c r="H40" s="7"/>
      <c r="J40" s="26"/>
      <c r="K40" s="55"/>
      <c r="L40" s="26"/>
      <c r="M40" s="35"/>
      <c r="N40" s="36"/>
    </row>
    <row r="41" spans="2:14" s="6" customFormat="1" ht="21" customHeight="1">
      <c r="B41" s="130" t="s">
        <v>41</v>
      </c>
      <c r="C41" s="136"/>
      <c r="D41" s="136"/>
      <c r="E41" s="136"/>
      <c r="F41" s="137"/>
      <c r="H41" s="7"/>
      <c r="J41" s="26"/>
      <c r="K41" s="55"/>
      <c r="L41" s="26"/>
      <c r="M41" s="35"/>
      <c r="N41" s="36"/>
    </row>
    <row r="42" spans="2:14" s="6" customFormat="1" ht="21" customHeight="1" thickBot="1">
      <c r="B42" s="156" t="s">
        <v>42</v>
      </c>
      <c r="C42" s="157"/>
      <c r="D42" s="157"/>
      <c r="E42" s="157"/>
      <c r="F42" s="158"/>
      <c r="H42" s="7"/>
      <c r="J42" s="26"/>
      <c r="K42" s="55"/>
      <c r="L42" s="26"/>
      <c r="M42" s="35"/>
      <c r="N42" s="36"/>
    </row>
    <row r="43" spans="2:14" s="6" customFormat="1" ht="21" customHeight="1" thickBot="1">
      <c r="B43" s="91"/>
      <c r="C43" s="159" t="s">
        <v>115</v>
      </c>
      <c r="D43" s="160"/>
      <c r="E43" s="159" t="s">
        <v>123</v>
      </c>
      <c r="F43" s="160"/>
      <c r="H43" s="7"/>
      <c r="J43" s="26"/>
      <c r="K43" s="55"/>
      <c r="L43" s="26"/>
      <c r="M43" s="35"/>
      <c r="N43" s="36"/>
    </row>
    <row r="44" spans="2:14" s="6" customFormat="1" ht="27" customHeight="1">
      <c r="B44" s="18" t="s">
        <v>67</v>
      </c>
      <c r="C44" s="14">
        <v>10</v>
      </c>
      <c r="D44" s="16">
        <f aca="true" t="shared" si="1" ref="D44:D55">C44/$C$56</f>
        <v>0.16666666666666666</v>
      </c>
      <c r="E44" s="14">
        <v>7</v>
      </c>
      <c r="F44" s="16">
        <f>E44/$E$56</f>
        <v>0.09090909090909091</v>
      </c>
      <c r="H44" s="7"/>
      <c r="J44" s="26"/>
      <c r="K44" s="55"/>
      <c r="L44" s="26"/>
      <c r="M44" s="35"/>
      <c r="N44" s="36"/>
    </row>
    <row r="45" spans="2:14" s="6" customFormat="1" ht="27" customHeight="1">
      <c r="B45" s="18" t="s">
        <v>68</v>
      </c>
      <c r="C45" s="14">
        <v>11</v>
      </c>
      <c r="D45" s="16">
        <f t="shared" si="1"/>
        <v>0.18333333333333332</v>
      </c>
      <c r="E45" s="14">
        <v>18</v>
      </c>
      <c r="F45" s="16">
        <f aca="true" t="shared" si="2" ref="F45:F55">E45/$E$56</f>
        <v>0.23376623376623376</v>
      </c>
      <c r="H45" s="7"/>
      <c r="J45" s="26"/>
      <c r="K45" s="55"/>
      <c r="L45" s="26"/>
      <c r="M45" s="35"/>
      <c r="N45" s="36"/>
    </row>
    <row r="46" spans="2:14" s="6" customFormat="1" ht="27" customHeight="1">
      <c r="B46" s="18" t="s">
        <v>69</v>
      </c>
      <c r="C46" s="14">
        <v>1</v>
      </c>
      <c r="D46" s="16">
        <f t="shared" si="1"/>
        <v>0.016666666666666666</v>
      </c>
      <c r="E46" s="14">
        <v>4</v>
      </c>
      <c r="F46" s="16">
        <f t="shared" si="2"/>
        <v>0.05194805194805195</v>
      </c>
      <c r="H46" s="7"/>
      <c r="J46" s="26"/>
      <c r="K46" s="55"/>
      <c r="L46" s="26"/>
      <c r="M46" s="35"/>
      <c r="N46" s="36"/>
    </row>
    <row r="47" spans="2:14" s="6" customFormat="1" ht="27" customHeight="1">
      <c r="B47" s="18" t="s">
        <v>70</v>
      </c>
      <c r="C47" s="14">
        <v>9</v>
      </c>
      <c r="D47" s="16">
        <f t="shared" si="1"/>
        <v>0.15</v>
      </c>
      <c r="E47" s="14">
        <v>17</v>
      </c>
      <c r="F47" s="16">
        <f t="shared" si="2"/>
        <v>0.22077922077922077</v>
      </c>
      <c r="H47" s="7"/>
      <c r="J47" s="26"/>
      <c r="K47" s="55"/>
      <c r="L47" s="26"/>
      <c r="M47" s="35"/>
      <c r="N47" s="36"/>
    </row>
    <row r="48" spans="2:14" s="6" customFormat="1" ht="27" customHeight="1">
      <c r="B48" s="18" t="s">
        <v>71</v>
      </c>
      <c r="C48" s="14">
        <v>3</v>
      </c>
      <c r="D48" s="16">
        <f t="shared" si="1"/>
        <v>0.05</v>
      </c>
      <c r="E48" s="14">
        <v>2</v>
      </c>
      <c r="F48" s="16">
        <f t="shared" si="2"/>
        <v>0.025974025974025976</v>
      </c>
      <c r="H48" s="7"/>
      <c r="J48" s="26"/>
      <c r="K48" s="55"/>
      <c r="L48" s="26"/>
      <c r="M48" s="35"/>
      <c r="N48" s="36"/>
    </row>
    <row r="49" spans="2:14" s="6" customFormat="1" ht="27" customHeight="1">
      <c r="B49" s="18" t="s">
        <v>72</v>
      </c>
      <c r="C49" s="14">
        <v>14</v>
      </c>
      <c r="D49" s="16">
        <f t="shared" si="1"/>
        <v>0.23333333333333334</v>
      </c>
      <c r="E49" s="14">
        <v>8</v>
      </c>
      <c r="F49" s="16">
        <f t="shared" si="2"/>
        <v>0.1038961038961039</v>
      </c>
      <c r="H49" s="7"/>
      <c r="J49" s="26"/>
      <c r="K49" s="55"/>
      <c r="L49" s="26"/>
      <c r="M49" s="35"/>
      <c r="N49" s="36"/>
    </row>
    <row r="50" spans="2:14" s="6" customFormat="1" ht="27" customHeight="1">
      <c r="B50" s="18" t="s">
        <v>73</v>
      </c>
      <c r="C50" s="14">
        <v>2</v>
      </c>
      <c r="D50" s="16">
        <f t="shared" si="1"/>
        <v>0.03333333333333333</v>
      </c>
      <c r="E50" s="14">
        <v>5</v>
      </c>
      <c r="F50" s="16">
        <f t="shared" si="2"/>
        <v>0.06493506493506493</v>
      </c>
      <c r="H50" s="7"/>
      <c r="J50" s="26"/>
      <c r="K50" s="55"/>
      <c r="L50" s="26"/>
      <c r="M50" s="35"/>
      <c r="N50" s="36"/>
    </row>
    <row r="51" spans="2:14" s="6" customFormat="1" ht="27" customHeight="1">
      <c r="B51" s="18" t="s">
        <v>74</v>
      </c>
      <c r="C51" s="14">
        <v>0</v>
      </c>
      <c r="D51" s="16">
        <f t="shared" si="1"/>
        <v>0</v>
      </c>
      <c r="E51" s="14">
        <v>1</v>
      </c>
      <c r="F51" s="16">
        <f t="shared" si="2"/>
        <v>0.012987012987012988</v>
      </c>
      <c r="H51" s="7"/>
      <c r="J51" s="26"/>
      <c r="K51" s="55"/>
      <c r="L51" s="26"/>
      <c r="M51" s="35"/>
      <c r="N51" s="36"/>
    </row>
    <row r="52" spans="2:14" s="6" customFormat="1" ht="27" customHeight="1">
      <c r="B52" s="18" t="s">
        <v>75</v>
      </c>
      <c r="C52" s="14">
        <v>1</v>
      </c>
      <c r="D52" s="16">
        <f t="shared" si="1"/>
        <v>0.016666666666666666</v>
      </c>
      <c r="E52" s="14">
        <v>0</v>
      </c>
      <c r="F52" s="16">
        <f t="shared" si="2"/>
        <v>0</v>
      </c>
      <c r="H52" s="7"/>
      <c r="J52" s="26"/>
      <c r="K52" s="55"/>
      <c r="L52" s="26"/>
      <c r="M52" s="35"/>
      <c r="N52" s="36"/>
    </row>
    <row r="53" spans="2:14" s="6" customFormat="1" ht="27" customHeight="1">
      <c r="B53" s="18" t="s">
        <v>76</v>
      </c>
      <c r="C53" s="14">
        <v>2</v>
      </c>
      <c r="D53" s="16">
        <f t="shared" si="1"/>
        <v>0.03333333333333333</v>
      </c>
      <c r="E53" s="14">
        <v>4</v>
      </c>
      <c r="F53" s="16">
        <f t="shared" si="2"/>
        <v>0.05194805194805195</v>
      </c>
      <c r="H53" s="7"/>
      <c r="J53" s="26"/>
      <c r="K53" s="55"/>
      <c r="L53" s="26"/>
      <c r="M53" s="35"/>
      <c r="N53" s="36"/>
    </row>
    <row r="54" spans="2:14" s="6" customFormat="1" ht="27" customHeight="1">
      <c r="B54" s="18" t="s">
        <v>77</v>
      </c>
      <c r="C54" s="14">
        <v>7</v>
      </c>
      <c r="D54" s="16">
        <f t="shared" si="1"/>
        <v>0.11666666666666667</v>
      </c>
      <c r="E54" s="14">
        <v>9</v>
      </c>
      <c r="F54" s="16">
        <f t="shared" si="2"/>
        <v>0.11688311688311688</v>
      </c>
      <c r="H54" s="7"/>
      <c r="J54" s="26"/>
      <c r="K54" s="55"/>
      <c r="L54" s="26"/>
      <c r="M54" s="35"/>
      <c r="N54" s="36"/>
    </row>
    <row r="55" spans="2:14" s="6" customFormat="1" ht="27" customHeight="1" thickBot="1">
      <c r="B55" s="49" t="s">
        <v>78</v>
      </c>
      <c r="C55" s="8">
        <v>0</v>
      </c>
      <c r="D55" s="17">
        <f t="shared" si="1"/>
        <v>0</v>
      </c>
      <c r="E55" s="8">
        <v>2</v>
      </c>
      <c r="F55" s="17">
        <f t="shared" si="2"/>
        <v>0.025974025974025976</v>
      </c>
      <c r="H55" s="7"/>
      <c r="J55" s="26"/>
      <c r="K55" s="55"/>
      <c r="L55" s="26"/>
      <c r="M55" s="35"/>
      <c r="N55" s="36"/>
    </row>
    <row r="56" spans="2:14" s="43" customFormat="1" ht="21" customHeight="1" thickBot="1" thickTop="1">
      <c r="B56" s="50" t="s">
        <v>4</v>
      </c>
      <c r="C56" s="87">
        <f>SUM(C44:C55)</f>
        <v>60</v>
      </c>
      <c r="D56" s="42">
        <f>SUM(D44:D55)</f>
        <v>1</v>
      </c>
      <c r="E56" s="41">
        <f>SUM(E44:E55)</f>
        <v>77</v>
      </c>
      <c r="F56" s="42">
        <f>SUM(F44:F55)</f>
        <v>1</v>
      </c>
      <c r="H56" s="44"/>
      <c r="J56" s="45"/>
      <c r="K56" s="56"/>
      <c r="L56" s="45"/>
      <c r="M56" s="38"/>
      <c r="N56" s="46"/>
    </row>
    <row r="57" spans="2:14" s="6" customFormat="1" ht="15" customHeight="1" thickBot="1">
      <c r="B57" s="9"/>
      <c r="D57" s="7"/>
      <c r="F57" s="7"/>
      <c r="H57" s="7"/>
      <c r="J57" s="26"/>
      <c r="K57" s="55"/>
      <c r="L57" s="26"/>
      <c r="M57" s="35"/>
      <c r="N57" s="36"/>
    </row>
    <row r="58" spans="2:14" s="6" customFormat="1" ht="21" customHeight="1">
      <c r="B58" s="130" t="s">
        <v>90</v>
      </c>
      <c r="C58" s="136"/>
      <c r="D58" s="136"/>
      <c r="E58" s="136"/>
      <c r="F58" s="137"/>
      <c r="H58" s="7"/>
      <c r="J58" s="26"/>
      <c r="K58" s="55"/>
      <c r="L58" s="26"/>
      <c r="M58" s="73"/>
      <c r="N58" s="36"/>
    </row>
    <row r="59" spans="2:14" s="6" customFormat="1" ht="21" customHeight="1" thickBot="1">
      <c r="B59" s="138" t="s">
        <v>31</v>
      </c>
      <c r="C59" s="139"/>
      <c r="D59" s="139"/>
      <c r="E59" s="139"/>
      <c r="F59" s="140"/>
      <c r="H59" s="7"/>
      <c r="J59" s="26"/>
      <c r="K59" s="55"/>
      <c r="L59" s="26"/>
      <c r="M59" s="73"/>
      <c r="N59" s="36"/>
    </row>
    <row r="60" spans="2:14" s="6" customFormat="1" ht="21" customHeight="1" thickBot="1">
      <c r="B60" s="82"/>
      <c r="C60" s="159" t="s">
        <v>115</v>
      </c>
      <c r="D60" s="160"/>
      <c r="E60" s="159" t="s">
        <v>123</v>
      </c>
      <c r="F60" s="160"/>
      <c r="H60" s="7"/>
      <c r="J60" s="26"/>
      <c r="K60" s="55"/>
      <c r="L60" s="26"/>
      <c r="M60" s="73"/>
      <c r="N60" s="36"/>
    </row>
    <row r="61" spans="2:14" s="6" customFormat="1" ht="21" customHeight="1">
      <c r="B61" s="21" t="s">
        <v>11</v>
      </c>
      <c r="C61" s="88">
        <v>24</v>
      </c>
      <c r="D61" s="20">
        <f>C61/C64</f>
        <v>0.5454545454545454</v>
      </c>
      <c r="E61" s="88">
        <v>28</v>
      </c>
      <c r="F61" s="20">
        <f>E61/E64</f>
        <v>0.6222222222222222</v>
      </c>
      <c r="H61" s="7"/>
      <c r="J61" s="26"/>
      <c r="K61" s="55"/>
      <c r="L61" s="26"/>
      <c r="M61" s="73"/>
      <c r="N61" s="36"/>
    </row>
    <row r="62" spans="2:14" s="6" customFormat="1" ht="21" customHeight="1">
      <c r="B62" s="18" t="s">
        <v>12</v>
      </c>
      <c r="C62" s="85">
        <v>20</v>
      </c>
      <c r="D62" s="16">
        <f>C62/C64</f>
        <v>0.45454545454545453</v>
      </c>
      <c r="E62" s="85">
        <v>17</v>
      </c>
      <c r="F62" s="16">
        <f>E62/E64</f>
        <v>0.37777777777777777</v>
      </c>
      <c r="H62" s="7"/>
      <c r="J62" s="26"/>
      <c r="K62" s="55"/>
      <c r="L62" s="26"/>
      <c r="M62" s="73"/>
      <c r="N62" s="36"/>
    </row>
    <row r="63" spans="2:14" s="6" customFormat="1" ht="21" customHeight="1" thickBot="1">
      <c r="B63" s="49" t="s">
        <v>40</v>
      </c>
      <c r="C63" s="86">
        <v>0</v>
      </c>
      <c r="D63" s="17">
        <f>C63/C64</f>
        <v>0</v>
      </c>
      <c r="E63" s="86">
        <v>0</v>
      </c>
      <c r="F63" s="17">
        <f>E63/E64</f>
        <v>0</v>
      </c>
      <c r="H63" s="7"/>
      <c r="J63" s="26"/>
      <c r="K63" s="55"/>
      <c r="L63" s="26"/>
      <c r="M63" s="73"/>
      <c r="N63" s="36"/>
    </row>
    <row r="64" spans="2:14" s="43" customFormat="1" ht="21" customHeight="1" thickBot="1" thickTop="1">
      <c r="B64" s="50" t="s">
        <v>4</v>
      </c>
      <c r="C64" s="87">
        <f>SUM(C61:C63)</f>
        <v>44</v>
      </c>
      <c r="D64" s="42">
        <f>SUM(D61:D63)</f>
        <v>1</v>
      </c>
      <c r="E64" s="87">
        <f>SUM(E61:E63)</f>
        <v>45</v>
      </c>
      <c r="F64" s="42">
        <f>SUM(F61:F63)</f>
        <v>1</v>
      </c>
      <c r="H64" s="44"/>
      <c r="J64" s="45"/>
      <c r="K64" s="56"/>
      <c r="L64" s="45"/>
      <c r="M64" s="74"/>
      <c r="N64" s="46"/>
    </row>
    <row r="65" spans="2:14" s="6" customFormat="1" ht="15" customHeight="1" thickBot="1">
      <c r="B65" s="9"/>
      <c r="D65" s="7"/>
      <c r="F65" s="7"/>
      <c r="H65" s="7"/>
      <c r="J65" s="26"/>
      <c r="K65" s="55"/>
      <c r="L65" s="26"/>
      <c r="M65" s="73"/>
      <c r="N65" s="36"/>
    </row>
    <row r="66" spans="2:14" s="6" customFormat="1" ht="21" customHeight="1">
      <c r="B66" s="130" t="s">
        <v>91</v>
      </c>
      <c r="C66" s="136"/>
      <c r="D66" s="136"/>
      <c r="E66" s="136"/>
      <c r="F66" s="137"/>
      <c r="H66" s="7"/>
      <c r="J66" s="26"/>
      <c r="K66" s="55"/>
      <c r="L66" s="26"/>
      <c r="M66" s="35"/>
      <c r="N66" s="36"/>
    </row>
    <row r="67" spans="2:14" s="6" customFormat="1" ht="21" customHeight="1" thickBot="1">
      <c r="B67" s="138" t="s">
        <v>92</v>
      </c>
      <c r="C67" s="139"/>
      <c r="D67" s="139"/>
      <c r="E67" s="139"/>
      <c r="F67" s="140"/>
      <c r="H67" s="7"/>
      <c r="J67" s="26"/>
      <c r="K67" s="55"/>
      <c r="L67" s="26"/>
      <c r="M67" s="35"/>
      <c r="N67" s="36"/>
    </row>
    <row r="68" spans="2:14" s="6" customFormat="1" ht="21" customHeight="1" thickBot="1">
      <c r="B68" s="82"/>
      <c r="C68" s="159" t="s">
        <v>115</v>
      </c>
      <c r="D68" s="160"/>
      <c r="E68" s="159" t="s">
        <v>123</v>
      </c>
      <c r="F68" s="160"/>
      <c r="H68" s="7"/>
      <c r="J68" s="26"/>
      <c r="K68" s="55"/>
      <c r="L68" s="26"/>
      <c r="M68" s="35"/>
      <c r="N68" s="36"/>
    </row>
    <row r="69" spans="2:14" s="6" customFormat="1" ht="21" customHeight="1">
      <c r="B69" s="21" t="s">
        <v>14</v>
      </c>
      <c r="C69" s="19">
        <v>0</v>
      </c>
      <c r="D69" s="20">
        <f>C69/C74</f>
        <v>0</v>
      </c>
      <c r="E69" s="19">
        <v>0</v>
      </c>
      <c r="F69" s="20">
        <f>E69/E74</f>
        <v>0</v>
      </c>
      <c r="H69" s="7"/>
      <c r="J69" s="26"/>
      <c r="K69" s="55"/>
      <c r="L69" s="26"/>
      <c r="M69" s="35"/>
      <c r="N69" s="36"/>
    </row>
    <row r="70" spans="2:14" s="6" customFormat="1" ht="21" customHeight="1">
      <c r="B70" s="18" t="s">
        <v>15</v>
      </c>
      <c r="C70" s="14">
        <v>6</v>
      </c>
      <c r="D70" s="16">
        <f>C70/C74</f>
        <v>0.13636363636363635</v>
      </c>
      <c r="E70" s="14">
        <v>6</v>
      </c>
      <c r="F70" s="16">
        <f>E70/E74</f>
        <v>0.13333333333333333</v>
      </c>
      <c r="H70" s="7"/>
      <c r="J70" s="26"/>
      <c r="K70" s="55"/>
      <c r="L70" s="26"/>
      <c r="M70" s="35"/>
      <c r="N70" s="36"/>
    </row>
    <row r="71" spans="2:14" s="6" customFormat="1" ht="21" customHeight="1">
      <c r="B71" s="18" t="s">
        <v>93</v>
      </c>
      <c r="C71" s="14">
        <v>12</v>
      </c>
      <c r="D71" s="16">
        <f>C71/C74</f>
        <v>0.2727272727272727</v>
      </c>
      <c r="E71" s="14">
        <v>14</v>
      </c>
      <c r="F71" s="16">
        <f>E71/E74</f>
        <v>0.3111111111111111</v>
      </c>
      <c r="H71" s="7"/>
      <c r="J71" s="26"/>
      <c r="K71" s="55"/>
      <c r="L71" s="26"/>
      <c r="M71" s="35"/>
      <c r="N71" s="36"/>
    </row>
    <row r="72" spans="2:14" s="6" customFormat="1" ht="21" customHeight="1">
      <c r="B72" s="18" t="s">
        <v>17</v>
      </c>
      <c r="C72" s="14">
        <v>12</v>
      </c>
      <c r="D72" s="16">
        <f>C72/C74</f>
        <v>0.2727272727272727</v>
      </c>
      <c r="E72" s="14">
        <v>14</v>
      </c>
      <c r="F72" s="16">
        <f>E72/E74</f>
        <v>0.3111111111111111</v>
      </c>
      <c r="H72" s="7"/>
      <c r="J72" s="26"/>
      <c r="K72" s="55"/>
      <c r="L72" s="26"/>
      <c r="M72" s="35"/>
      <c r="N72" s="36"/>
    </row>
    <row r="73" spans="2:14" s="6" customFormat="1" ht="21" customHeight="1" thickBot="1">
      <c r="B73" s="49" t="s">
        <v>40</v>
      </c>
      <c r="C73" s="8">
        <v>14</v>
      </c>
      <c r="D73" s="17">
        <f>C73/C74</f>
        <v>0.3181818181818182</v>
      </c>
      <c r="E73" s="8">
        <v>11</v>
      </c>
      <c r="F73" s="17">
        <f>E73/E74</f>
        <v>0.24444444444444444</v>
      </c>
      <c r="H73" s="7"/>
      <c r="J73" s="26"/>
      <c r="K73" s="55"/>
      <c r="L73" s="26"/>
      <c r="M73" s="35"/>
      <c r="N73" s="36"/>
    </row>
    <row r="74" spans="2:14" s="6" customFormat="1" ht="21" customHeight="1" thickBot="1" thickTop="1">
      <c r="B74" s="50" t="s">
        <v>4</v>
      </c>
      <c r="C74" s="87">
        <f>SUM(C69:C73)</f>
        <v>44</v>
      </c>
      <c r="D74" s="42">
        <f>SUM(D69:D73)</f>
        <v>1</v>
      </c>
      <c r="E74" s="41">
        <f>SUM(E69:E73)</f>
        <v>45</v>
      </c>
      <c r="F74" s="42">
        <f>SUM(F69:F73)</f>
        <v>1</v>
      </c>
      <c r="H74" s="7"/>
      <c r="J74" s="26"/>
      <c r="K74" s="55"/>
      <c r="L74" s="26"/>
      <c r="M74" s="35"/>
      <c r="N74" s="36"/>
    </row>
    <row r="75" spans="2:14" s="6" customFormat="1" ht="15" customHeight="1" thickBot="1">
      <c r="B75" s="9"/>
      <c r="D75" s="7"/>
      <c r="F75" s="7"/>
      <c r="H75" s="7"/>
      <c r="J75" s="26"/>
      <c r="K75" s="55"/>
      <c r="L75" s="26"/>
      <c r="M75" s="73"/>
      <c r="N75" s="36"/>
    </row>
    <row r="76" spans="2:26" s="6" customFormat="1" ht="21" customHeight="1">
      <c r="B76" s="130" t="s">
        <v>94</v>
      </c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7"/>
    </row>
    <row r="77" spans="2:26" s="6" customFormat="1" ht="21" customHeight="1" thickBot="1">
      <c r="B77" s="138" t="s">
        <v>86</v>
      </c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40"/>
    </row>
    <row r="78" spans="2:26" s="6" customFormat="1" ht="21" customHeight="1">
      <c r="B78" s="142"/>
      <c r="C78" s="132" t="s">
        <v>14</v>
      </c>
      <c r="D78" s="131"/>
      <c r="E78" s="131"/>
      <c r="F78" s="133"/>
      <c r="G78" s="131" t="s">
        <v>15</v>
      </c>
      <c r="H78" s="131"/>
      <c r="I78" s="131"/>
      <c r="J78" s="131"/>
      <c r="K78" s="132" t="s">
        <v>16</v>
      </c>
      <c r="L78" s="131"/>
      <c r="M78" s="131"/>
      <c r="N78" s="133"/>
      <c r="O78" s="131" t="s">
        <v>17</v>
      </c>
      <c r="P78" s="131"/>
      <c r="Q78" s="131"/>
      <c r="R78" s="131"/>
      <c r="S78" s="132" t="s">
        <v>40</v>
      </c>
      <c r="T78" s="131"/>
      <c r="U78" s="131"/>
      <c r="V78" s="131"/>
      <c r="W78" s="168" t="s">
        <v>4</v>
      </c>
      <c r="X78" s="134"/>
      <c r="Y78" s="134"/>
      <c r="Z78" s="135"/>
    </row>
    <row r="79" spans="2:26" s="6" customFormat="1" ht="21" customHeight="1" thickBot="1">
      <c r="B79" s="143"/>
      <c r="C79" s="138" t="s">
        <v>115</v>
      </c>
      <c r="D79" s="139"/>
      <c r="E79" s="141" t="s">
        <v>123</v>
      </c>
      <c r="F79" s="140"/>
      <c r="G79" s="138" t="s">
        <v>115</v>
      </c>
      <c r="H79" s="139"/>
      <c r="I79" s="141" t="s">
        <v>123</v>
      </c>
      <c r="J79" s="140"/>
      <c r="K79" s="138" t="s">
        <v>115</v>
      </c>
      <c r="L79" s="139"/>
      <c r="M79" s="141" t="s">
        <v>123</v>
      </c>
      <c r="N79" s="140"/>
      <c r="O79" s="138" t="s">
        <v>115</v>
      </c>
      <c r="P79" s="139"/>
      <c r="Q79" s="141" t="s">
        <v>123</v>
      </c>
      <c r="R79" s="140"/>
      <c r="S79" s="138" t="s">
        <v>115</v>
      </c>
      <c r="T79" s="139"/>
      <c r="U79" s="141" t="s">
        <v>123</v>
      </c>
      <c r="V79" s="140"/>
      <c r="W79" s="138" t="s">
        <v>115</v>
      </c>
      <c r="X79" s="139"/>
      <c r="Y79" s="141" t="s">
        <v>123</v>
      </c>
      <c r="Z79" s="140"/>
    </row>
    <row r="80" spans="2:30" s="6" customFormat="1" ht="28.5" customHeight="1">
      <c r="B80" s="18" t="s">
        <v>23</v>
      </c>
      <c r="C80" s="110">
        <v>0</v>
      </c>
      <c r="D80" s="13">
        <f aca="true" t="shared" si="3" ref="D80:D86">C80/W80</f>
        <v>0</v>
      </c>
      <c r="E80" s="110">
        <v>0</v>
      </c>
      <c r="F80" s="94">
        <f aca="true" t="shared" si="4" ref="F80:F86">E80/Y80</f>
        <v>0</v>
      </c>
      <c r="G80" s="68">
        <v>6</v>
      </c>
      <c r="H80" s="48">
        <f aca="true" t="shared" si="5" ref="H80:H86">G80/W80</f>
        <v>0.13636363636363635</v>
      </c>
      <c r="I80" s="68">
        <v>4</v>
      </c>
      <c r="J80" s="13">
        <f aca="true" t="shared" si="6" ref="J80:J86">I80/Y80</f>
        <v>0.08888888888888889</v>
      </c>
      <c r="K80" s="47">
        <v>9</v>
      </c>
      <c r="L80" s="48">
        <f aca="true" t="shared" si="7" ref="L80:L86">K80/W80</f>
        <v>0.20454545454545456</v>
      </c>
      <c r="M80" s="47">
        <v>5</v>
      </c>
      <c r="N80" s="94">
        <f aca="true" t="shared" si="8" ref="N80:N86">M80/Y80</f>
        <v>0.1111111111111111</v>
      </c>
      <c r="O80" s="47">
        <v>29</v>
      </c>
      <c r="P80" s="48">
        <f aca="true" t="shared" si="9" ref="P80:P86">O80/W80</f>
        <v>0.6590909090909091</v>
      </c>
      <c r="Q80" s="47">
        <v>36</v>
      </c>
      <c r="R80" s="13">
        <f aca="true" t="shared" si="10" ref="R80:R86">Q80/Y80</f>
        <v>0.8</v>
      </c>
      <c r="S80" s="107">
        <v>0</v>
      </c>
      <c r="T80" s="13">
        <f aca="true" t="shared" si="11" ref="T80:T86">S80/W80</f>
        <v>0</v>
      </c>
      <c r="U80" s="107">
        <v>0</v>
      </c>
      <c r="V80" s="13">
        <f aca="true" t="shared" si="12" ref="V80:V86">U80/Y80</f>
        <v>0</v>
      </c>
      <c r="W80" s="103">
        <f aca="true" t="shared" si="13" ref="W80:W86">O80+K80+G80+C80+S80</f>
        <v>44</v>
      </c>
      <c r="X80" s="70">
        <f aca="true" t="shared" si="14" ref="X80:X86">D80+H80+L80+P80+T80</f>
        <v>1</v>
      </c>
      <c r="Y80" s="106">
        <f aca="true" t="shared" si="15" ref="Y80:Y86">Q80+M80+I80+E80+U80</f>
        <v>45</v>
      </c>
      <c r="Z80" s="40">
        <f aca="true" t="shared" si="16" ref="Z80:Z86">F80+J80+N80+R80+V80</f>
        <v>1</v>
      </c>
      <c r="AA80" s="12">
        <f aca="true" t="shared" si="17" ref="AA80:AA86">C80</f>
        <v>0</v>
      </c>
      <c r="AB80" s="12">
        <f aca="true" t="shared" si="18" ref="AB80:AB86">G80</f>
        <v>6</v>
      </c>
      <c r="AC80" s="12">
        <f aca="true" t="shared" si="19" ref="AC80:AC86">K80</f>
        <v>9</v>
      </c>
      <c r="AD80" s="10">
        <f aca="true" t="shared" si="20" ref="AD80:AD86">O80</f>
        <v>29</v>
      </c>
    </row>
    <row r="81" spans="2:30" s="6" customFormat="1" ht="28.5" customHeight="1">
      <c r="B81" s="18" t="s">
        <v>18</v>
      </c>
      <c r="C81" s="47">
        <v>0</v>
      </c>
      <c r="D81" s="13">
        <f t="shared" si="3"/>
        <v>0</v>
      </c>
      <c r="E81" s="47">
        <v>0</v>
      </c>
      <c r="F81" s="94">
        <f t="shared" si="4"/>
        <v>0</v>
      </c>
      <c r="G81" s="68">
        <v>3</v>
      </c>
      <c r="H81" s="48">
        <f t="shared" si="5"/>
        <v>0.06818181818181818</v>
      </c>
      <c r="I81" s="68">
        <v>0</v>
      </c>
      <c r="J81" s="13">
        <f t="shared" si="6"/>
        <v>0</v>
      </c>
      <c r="K81" s="47">
        <v>4</v>
      </c>
      <c r="L81" s="48">
        <f t="shared" si="7"/>
        <v>0.09090909090909091</v>
      </c>
      <c r="M81" s="47">
        <v>2</v>
      </c>
      <c r="N81" s="94">
        <f t="shared" si="8"/>
        <v>0.044444444444444446</v>
      </c>
      <c r="O81" s="47">
        <v>36</v>
      </c>
      <c r="P81" s="48">
        <f t="shared" si="9"/>
        <v>0.8181818181818182</v>
      </c>
      <c r="Q81" s="47">
        <v>43</v>
      </c>
      <c r="R81" s="13">
        <f t="shared" si="10"/>
        <v>0.9555555555555556</v>
      </c>
      <c r="S81" s="108">
        <v>1</v>
      </c>
      <c r="T81" s="13">
        <f t="shared" si="11"/>
        <v>0.022727272727272728</v>
      </c>
      <c r="U81" s="108">
        <v>0</v>
      </c>
      <c r="V81" s="13">
        <f t="shared" si="12"/>
        <v>0</v>
      </c>
      <c r="W81" s="103">
        <f t="shared" si="13"/>
        <v>44</v>
      </c>
      <c r="X81" s="70">
        <f t="shared" si="14"/>
        <v>1</v>
      </c>
      <c r="Y81" s="61">
        <f t="shared" si="15"/>
        <v>45</v>
      </c>
      <c r="Z81" s="40">
        <f t="shared" si="16"/>
        <v>1</v>
      </c>
      <c r="AA81" s="12">
        <f t="shared" si="17"/>
        <v>0</v>
      </c>
      <c r="AB81" s="12">
        <f t="shared" si="18"/>
        <v>3</v>
      </c>
      <c r="AC81" s="12">
        <f t="shared" si="19"/>
        <v>4</v>
      </c>
      <c r="AD81" s="10">
        <f t="shared" si="20"/>
        <v>36</v>
      </c>
    </row>
    <row r="82" spans="2:30" s="6" customFormat="1" ht="28.5" customHeight="1">
      <c r="B82" s="18" t="s">
        <v>19</v>
      </c>
      <c r="C82" s="47">
        <v>0</v>
      </c>
      <c r="D82" s="13">
        <f t="shared" si="3"/>
        <v>0</v>
      </c>
      <c r="E82" s="47">
        <v>0</v>
      </c>
      <c r="F82" s="94">
        <f t="shared" si="4"/>
        <v>0</v>
      </c>
      <c r="G82" s="68">
        <v>3</v>
      </c>
      <c r="H82" s="48">
        <f t="shared" si="5"/>
        <v>0.06818181818181818</v>
      </c>
      <c r="I82" s="68">
        <v>0</v>
      </c>
      <c r="J82" s="13">
        <f t="shared" si="6"/>
        <v>0</v>
      </c>
      <c r="K82" s="47">
        <v>4</v>
      </c>
      <c r="L82" s="48">
        <f t="shared" si="7"/>
        <v>0.09090909090909091</v>
      </c>
      <c r="M82" s="47">
        <v>3</v>
      </c>
      <c r="N82" s="94">
        <f t="shared" si="8"/>
        <v>0.06666666666666667</v>
      </c>
      <c r="O82" s="47">
        <v>37</v>
      </c>
      <c r="P82" s="48">
        <f t="shared" si="9"/>
        <v>0.8409090909090909</v>
      </c>
      <c r="Q82" s="47">
        <v>42</v>
      </c>
      <c r="R82" s="13">
        <f t="shared" si="10"/>
        <v>0.9333333333333333</v>
      </c>
      <c r="S82" s="108">
        <v>0</v>
      </c>
      <c r="T82" s="13">
        <f t="shared" si="11"/>
        <v>0</v>
      </c>
      <c r="U82" s="108">
        <v>0</v>
      </c>
      <c r="V82" s="13">
        <f t="shared" si="12"/>
        <v>0</v>
      </c>
      <c r="W82" s="103">
        <f t="shared" si="13"/>
        <v>44</v>
      </c>
      <c r="X82" s="70">
        <f t="shared" si="14"/>
        <v>1</v>
      </c>
      <c r="Y82" s="61">
        <f t="shared" si="15"/>
        <v>45</v>
      </c>
      <c r="Z82" s="40">
        <f t="shared" si="16"/>
        <v>1</v>
      </c>
      <c r="AA82" s="12">
        <f t="shared" si="17"/>
        <v>0</v>
      </c>
      <c r="AB82" s="12">
        <f t="shared" si="18"/>
        <v>3</v>
      </c>
      <c r="AC82" s="12">
        <f t="shared" si="19"/>
        <v>4</v>
      </c>
      <c r="AD82" s="10">
        <f t="shared" si="20"/>
        <v>37</v>
      </c>
    </row>
    <row r="83" spans="2:30" s="6" customFormat="1" ht="28.5" customHeight="1">
      <c r="B83" s="18" t="s">
        <v>95</v>
      </c>
      <c r="C83" s="47">
        <v>0</v>
      </c>
      <c r="D83" s="13">
        <f t="shared" si="3"/>
        <v>0</v>
      </c>
      <c r="E83" s="47">
        <v>0</v>
      </c>
      <c r="F83" s="94">
        <f t="shared" si="4"/>
        <v>0</v>
      </c>
      <c r="G83" s="68">
        <v>2</v>
      </c>
      <c r="H83" s="48">
        <f t="shared" si="5"/>
        <v>0.045454545454545456</v>
      </c>
      <c r="I83" s="68">
        <v>1</v>
      </c>
      <c r="J83" s="13">
        <f t="shared" si="6"/>
        <v>0.022222222222222223</v>
      </c>
      <c r="K83" s="47">
        <v>4</v>
      </c>
      <c r="L83" s="48">
        <f t="shared" si="7"/>
        <v>0.09090909090909091</v>
      </c>
      <c r="M83" s="47">
        <v>5</v>
      </c>
      <c r="N83" s="94">
        <f t="shared" si="8"/>
        <v>0.1111111111111111</v>
      </c>
      <c r="O83" s="47">
        <v>38</v>
      </c>
      <c r="P83" s="48">
        <f t="shared" si="9"/>
        <v>0.8636363636363636</v>
      </c>
      <c r="Q83" s="47">
        <v>39</v>
      </c>
      <c r="R83" s="13">
        <f t="shared" si="10"/>
        <v>0.8666666666666667</v>
      </c>
      <c r="S83" s="108">
        <v>0</v>
      </c>
      <c r="T83" s="13">
        <f t="shared" si="11"/>
        <v>0</v>
      </c>
      <c r="U83" s="108">
        <v>0</v>
      </c>
      <c r="V83" s="13">
        <f t="shared" si="12"/>
        <v>0</v>
      </c>
      <c r="W83" s="103">
        <f t="shared" si="13"/>
        <v>44</v>
      </c>
      <c r="X83" s="70">
        <f t="shared" si="14"/>
        <v>1</v>
      </c>
      <c r="Y83" s="61">
        <f t="shared" si="15"/>
        <v>45</v>
      </c>
      <c r="Z83" s="40">
        <f t="shared" si="16"/>
        <v>1</v>
      </c>
      <c r="AA83" s="12">
        <f t="shared" si="17"/>
        <v>0</v>
      </c>
      <c r="AB83" s="12">
        <f t="shared" si="18"/>
        <v>2</v>
      </c>
      <c r="AC83" s="12">
        <f t="shared" si="19"/>
        <v>4</v>
      </c>
      <c r="AD83" s="10">
        <f t="shared" si="20"/>
        <v>38</v>
      </c>
    </row>
    <row r="84" spans="2:30" s="6" customFormat="1" ht="28.5" customHeight="1">
      <c r="B84" s="18" t="s">
        <v>96</v>
      </c>
      <c r="C84" s="47">
        <v>1</v>
      </c>
      <c r="D84" s="13">
        <f t="shared" si="3"/>
        <v>0.022727272727272728</v>
      </c>
      <c r="E84" s="47">
        <v>0</v>
      </c>
      <c r="F84" s="94">
        <f t="shared" si="4"/>
        <v>0</v>
      </c>
      <c r="G84" s="68">
        <v>1</v>
      </c>
      <c r="H84" s="48">
        <f t="shared" si="5"/>
        <v>0.022727272727272728</v>
      </c>
      <c r="I84" s="68">
        <v>0</v>
      </c>
      <c r="J84" s="13">
        <f t="shared" si="6"/>
        <v>0</v>
      </c>
      <c r="K84" s="47">
        <v>7</v>
      </c>
      <c r="L84" s="48">
        <f t="shared" si="7"/>
        <v>0.1590909090909091</v>
      </c>
      <c r="M84" s="47">
        <v>5</v>
      </c>
      <c r="N84" s="94">
        <f t="shared" si="8"/>
        <v>0.1111111111111111</v>
      </c>
      <c r="O84" s="47">
        <v>35</v>
      </c>
      <c r="P84" s="48">
        <f t="shared" si="9"/>
        <v>0.7954545454545454</v>
      </c>
      <c r="Q84" s="47">
        <v>39</v>
      </c>
      <c r="R84" s="13">
        <f t="shared" si="10"/>
        <v>0.8666666666666667</v>
      </c>
      <c r="S84" s="108">
        <v>0</v>
      </c>
      <c r="T84" s="13">
        <f t="shared" si="11"/>
        <v>0</v>
      </c>
      <c r="U84" s="108">
        <v>1</v>
      </c>
      <c r="V84" s="13">
        <f t="shared" si="12"/>
        <v>0.022222222222222223</v>
      </c>
      <c r="W84" s="103">
        <f t="shared" si="13"/>
        <v>44</v>
      </c>
      <c r="X84" s="70">
        <f t="shared" si="14"/>
        <v>1</v>
      </c>
      <c r="Y84" s="61">
        <f t="shared" si="15"/>
        <v>45</v>
      </c>
      <c r="Z84" s="40">
        <f t="shared" si="16"/>
        <v>1</v>
      </c>
      <c r="AA84" s="12">
        <f t="shared" si="17"/>
        <v>1</v>
      </c>
      <c r="AB84" s="12">
        <f t="shared" si="18"/>
        <v>1</v>
      </c>
      <c r="AC84" s="12">
        <f t="shared" si="19"/>
        <v>7</v>
      </c>
      <c r="AD84" s="10">
        <f t="shared" si="20"/>
        <v>35</v>
      </c>
    </row>
    <row r="85" spans="2:30" s="6" customFormat="1" ht="28.5" customHeight="1">
      <c r="B85" s="18" t="s">
        <v>97</v>
      </c>
      <c r="C85" s="47">
        <v>0</v>
      </c>
      <c r="D85" s="13">
        <f t="shared" si="3"/>
        <v>0</v>
      </c>
      <c r="E85" s="47">
        <v>0</v>
      </c>
      <c r="F85" s="94">
        <f t="shared" si="4"/>
        <v>0</v>
      </c>
      <c r="G85" s="68">
        <v>7</v>
      </c>
      <c r="H85" s="48">
        <f t="shared" si="5"/>
        <v>0.1590909090909091</v>
      </c>
      <c r="I85" s="68">
        <v>0</v>
      </c>
      <c r="J85" s="13">
        <f t="shared" si="6"/>
        <v>0</v>
      </c>
      <c r="K85" s="47">
        <v>15</v>
      </c>
      <c r="L85" s="48">
        <f t="shared" si="7"/>
        <v>0.3409090909090909</v>
      </c>
      <c r="M85" s="47">
        <v>16</v>
      </c>
      <c r="N85" s="94">
        <f t="shared" si="8"/>
        <v>0.35555555555555557</v>
      </c>
      <c r="O85" s="47">
        <v>21</v>
      </c>
      <c r="P85" s="48">
        <f t="shared" si="9"/>
        <v>0.4772727272727273</v>
      </c>
      <c r="Q85" s="47">
        <v>29</v>
      </c>
      <c r="R85" s="13">
        <f t="shared" si="10"/>
        <v>0.6444444444444445</v>
      </c>
      <c r="S85" s="108">
        <v>1</v>
      </c>
      <c r="T85" s="13">
        <f t="shared" si="11"/>
        <v>0.022727272727272728</v>
      </c>
      <c r="U85" s="108">
        <v>0</v>
      </c>
      <c r="V85" s="13">
        <f t="shared" si="12"/>
        <v>0</v>
      </c>
      <c r="W85" s="103">
        <f t="shared" si="13"/>
        <v>44</v>
      </c>
      <c r="X85" s="70">
        <f t="shared" si="14"/>
        <v>1</v>
      </c>
      <c r="Y85" s="61">
        <f t="shared" si="15"/>
        <v>45</v>
      </c>
      <c r="Z85" s="40">
        <f t="shared" si="16"/>
        <v>1</v>
      </c>
      <c r="AA85" s="11">
        <f t="shared" si="17"/>
        <v>0</v>
      </c>
      <c r="AB85" s="11">
        <f t="shared" si="18"/>
        <v>7</v>
      </c>
      <c r="AC85" s="11">
        <f t="shared" si="19"/>
        <v>15</v>
      </c>
      <c r="AD85" s="10">
        <f t="shared" si="20"/>
        <v>21</v>
      </c>
    </row>
    <row r="86" spans="2:30" s="6" customFormat="1" ht="28.5" customHeight="1" thickBot="1">
      <c r="B86" s="97" t="s">
        <v>104</v>
      </c>
      <c r="C86" s="99">
        <v>2</v>
      </c>
      <c r="D86" s="78">
        <f t="shared" si="3"/>
        <v>0.045454545454545456</v>
      </c>
      <c r="E86" s="99">
        <v>1</v>
      </c>
      <c r="F86" s="96">
        <f t="shared" si="4"/>
        <v>0.022222222222222223</v>
      </c>
      <c r="G86" s="98">
        <v>6</v>
      </c>
      <c r="H86" s="77">
        <f t="shared" si="5"/>
        <v>0.13636363636363635</v>
      </c>
      <c r="I86" s="98">
        <v>7</v>
      </c>
      <c r="J86" s="78">
        <f t="shared" si="6"/>
        <v>0.15555555555555556</v>
      </c>
      <c r="K86" s="99">
        <v>13</v>
      </c>
      <c r="L86" s="77">
        <f t="shared" si="7"/>
        <v>0.29545454545454547</v>
      </c>
      <c r="M86" s="99">
        <v>11</v>
      </c>
      <c r="N86" s="96">
        <f t="shared" si="8"/>
        <v>0.24444444444444444</v>
      </c>
      <c r="O86" s="99">
        <v>22</v>
      </c>
      <c r="P86" s="77">
        <f t="shared" si="9"/>
        <v>0.5</v>
      </c>
      <c r="Q86" s="99">
        <v>26</v>
      </c>
      <c r="R86" s="78">
        <f t="shared" si="10"/>
        <v>0.5777777777777777</v>
      </c>
      <c r="S86" s="109">
        <v>1</v>
      </c>
      <c r="T86" s="78">
        <f t="shared" si="11"/>
        <v>0.022727272727272728</v>
      </c>
      <c r="U86" s="109">
        <v>0</v>
      </c>
      <c r="V86" s="78">
        <f t="shared" si="12"/>
        <v>0</v>
      </c>
      <c r="W86" s="104">
        <f t="shared" si="13"/>
        <v>44</v>
      </c>
      <c r="X86" s="105">
        <f t="shared" si="14"/>
        <v>1</v>
      </c>
      <c r="Y86" s="62">
        <f t="shared" si="15"/>
        <v>45</v>
      </c>
      <c r="Z86" s="66">
        <f t="shared" si="16"/>
        <v>1</v>
      </c>
      <c r="AA86" s="11">
        <f t="shared" si="17"/>
        <v>2</v>
      </c>
      <c r="AB86" s="11">
        <f t="shared" si="18"/>
        <v>6</v>
      </c>
      <c r="AC86" s="11">
        <f t="shared" si="19"/>
        <v>13</v>
      </c>
      <c r="AD86" s="10">
        <f t="shared" si="20"/>
        <v>22</v>
      </c>
    </row>
    <row r="87" spans="2:20" s="14" customFormat="1" ht="18" customHeight="1" thickBot="1">
      <c r="B87" s="67"/>
      <c r="C87" s="68"/>
      <c r="D87" s="13"/>
      <c r="E87" s="68"/>
      <c r="F87" s="13"/>
      <c r="G87" s="68"/>
      <c r="H87" s="13"/>
      <c r="I87" s="68"/>
      <c r="J87" s="13"/>
      <c r="K87" s="65"/>
      <c r="L87" s="13"/>
      <c r="M87" s="69"/>
      <c r="N87" s="70"/>
      <c r="O87" s="67"/>
      <c r="P87" s="75"/>
      <c r="Q87" s="75"/>
      <c r="R87" s="75"/>
      <c r="S87" s="75"/>
      <c r="T87" s="76"/>
    </row>
    <row r="88" spans="2:26" s="6" customFormat="1" ht="21" customHeight="1">
      <c r="B88" s="130" t="s">
        <v>98</v>
      </c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7"/>
    </row>
    <row r="89" spans="2:26" s="6" customFormat="1" ht="21" customHeight="1" thickBot="1">
      <c r="B89" s="138" t="s">
        <v>99</v>
      </c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40"/>
    </row>
    <row r="90" spans="2:26" s="6" customFormat="1" ht="21" customHeight="1">
      <c r="B90" s="142"/>
      <c r="C90" s="132" t="s">
        <v>14</v>
      </c>
      <c r="D90" s="131"/>
      <c r="E90" s="131"/>
      <c r="F90" s="133"/>
      <c r="G90" s="131" t="s">
        <v>15</v>
      </c>
      <c r="H90" s="131"/>
      <c r="I90" s="131"/>
      <c r="J90" s="131"/>
      <c r="K90" s="132" t="s">
        <v>16</v>
      </c>
      <c r="L90" s="131"/>
      <c r="M90" s="131"/>
      <c r="N90" s="133"/>
      <c r="O90" s="131" t="s">
        <v>17</v>
      </c>
      <c r="P90" s="131"/>
      <c r="Q90" s="131"/>
      <c r="R90" s="131"/>
      <c r="S90" s="132" t="s">
        <v>40</v>
      </c>
      <c r="T90" s="131"/>
      <c r="U90" s="131"/>
      <c r="V90" s="133"/>
      <c r="W90" s="134" t="s">
        <v>4</v>
      </c>
      <c r="X90" s="134"/>
      <c r="Y90" s="134"/>
      <c r="Z90" s="135"/>
    </row>
    <row r="91" spans="2:26" s="6" customFormat="1" ht="21" customHeight="1" thickBot="1">
      <c r="B91" s="143"/>
      <c r="C91" s="138" t="s">
        <v>115</v>
      </c>
      <c r="D91" s="139"/>
      <c r="E91" s="141" t="s">
        <v>123</v>
      </c>
      <c r="F91" s="140"/>
      <c r="G91" s="138" t="s">
        <v>115</v>
      </c>
      <c r="H91" s="139"/>
      <c r="I91" s="141" t="s">
        <v>123</v>
      </c>
      <c r="J91" s="140"/>
      <c r="K91" s="138" t="s">
        <v>115</v>
      </c>
      <c r="L91" s="139"/>
      <c r="M91" s="141" t="s">
        <v>123</v>
      </c>
      <c r="N91" s="140"/>
      <c r="O91" s="138" t="s">
        <v>115</v>
      </c>
      <c r="P91" s="139"/>
      <c r="Q91" s="141" t="s">
        <v>123</v>
      </c>
      <c r="R91" s="140"/>
      <c r="S91" s="138" t="s">
        <v>115</v>
      </c>
      <c r="T91" s="139"/>
      <c r="U91" s="141" t="s">
        <v>123</v>
      </c>
      <c r="V91" s="140"/>
      <c r="W91" s="138" t="s">
        <v>115</v>
      </c>
      <c r="X91" s="139"/>
      <c r="Y91" s="141" t="s">
        <v>123</v>
      </c>
      <c r="Z91" s="140"/>
    </row>
    <row r="92" spans="2:30" s="6" customFormat="1" ht="28.5" customHeight="1">
      <c r="B92" s="18" t="s">
        <v>100</v>
      </c>
      <c r="C92" s="93">
        <v>1</v>
      </c>
      <c r="D92" s="48">
        <f>C92/W92</f>
        <v>0.022727272727272728</v>
      </c>
      <c r="E92" s="47">
        <v>0</v>
      </c>
      <c r="F92" s="94">
        <f>E92/Y92</f>
        <v>0</v>
      </c>
      <c r="G92" s="68">
        <v>1</v>
      </c>
      <c r="H92" s="48">
        <f>G92/W92</f>
        <v>0.022727272727272728</v>
      </c>
      <c r="I92" s="47">
        <v>0</v>
      </c>
      <c r="J92" s="13">
        <f>I92/Y92</f>
        <v>0</v>
      </c>
      <c r="K92" s="93">
        <v>2</v>
      </c>
      <c r="L92" s="48">
        <f>K92/W92</f>
        <v>0.045454545454545456</v>
      </c>
      <c r="M92" s="47">
        <v>1</v>
      </c>
      <c r="N92" s="94">
        <f>M92/Y92</f>
        <v>0.022222222222222223</v>
      </c>
      <c r="O92" s="68">
        <v>40</v>
      </c>
      <c r="P92" s="48">
        <f>O92/W92</f>
        <v>0.9090909090909091</v>
      </c>
      <c r="Q92" s="47">
        <v>44</v>
      </c>
      <c r="R92" s="13">
        <f>Q92/Y92</f>
        <v>0.9777777777777777</v>
      </c>
      <c r="S92" s="101">
        <v>0</v>
      </c>
      <c r="T92" s="13">
        <f>S92/W92</f>
        <v>0</v>
      </c>
      <c r="U92" s="107">
        <v>0</v>
      </c>
      <c r="V92" s="94">
        <f>U92/Y92</f>
        <v>0</v>
      </c>
      <c r="W92" s="69">
        <f>O92+K92+G92+C92+S92</f>
        <v>44</v>
      </c>
      <c r="X92" s="70">
        <f>D92+H92+L92+P92+T92</f>
        <v>1</v>
      </c>
      <c r="Y92" s="106">
        <f>Q92+M92+I92+E92+U92</f>
        <v>45</v>
      </c>
      <c r="Z92" s="40">
        <f>F92+J92+N92+R92+V92</f>
        <v>1</v>
      </c>
      <c r="AA92" s="11">
        <f>C92</f>
        <v>1</v>
      </c>
      <c r="AB92" s="11">
        <f>G92</f>
        <v>1</v>
      </c>
      <c r="AC92" s="11">
        <f>K92</f>
        <v>2</v>
      </c>
      <c r="AD92" s="10">
        <f>O92</f>
        <v>40</v>
      </c>
    </row>
    <row r="93" spans="2:30" s="6" customFormat="1" ht="28.5" customHeight="1">
      <c r="B93" s="18" t="s">
        <v>22</v>
      </c>
      <c r="C93" s="93">
        <v>0</v>
      </c>
      <c r="D93" s="48">
        <f>C93/W93</f>
        <v>0</v>
      </c>
      <c r="E93" s="47">
        <v>0</v>
      </c>
      <c r="F93" s="94">
        <f>E93/Y93</f>
        <v>0</v>
      </c>
      <c r="G93" s="68">
        <v>2</v>
      </c>
      <c r="H93" s="48">
        <f>G93/W93</f>
        <v>0.045454545454545456</v>
      </c>
      <c r="I93" s="47">
        <v>0</v>
      </c>
      <c r="J93" s="13">
        <f>I93/Y93</f>
        <v>0</v>
      </c>
      <c r="K93" s="93">
        <v>5</v>
      </c>
      <c r="L93" s="48">
        <f>K93/W93</f>
        <v>0.11363636363636363</v>
      </c>
      <c r="M93" s="47">
        <v>2</v>
      </c>
      <c r="N93" s="94">
        <f>M93/Y93</f>
        <v>0.044444444444444446</v>
      </c>
      <c r="O93" s="68">
        <v>37</v>
      </c>
      <c r="P93" s="48">
        <f>O93/W93</f>
        <v>0.8409090909090909</v>
      </c>
      <c r="Q93" s="47">
        <v>42</v>
      </c>
      <c r="R93" s="13">
        <f>Q93/Y93</f>
        <v>0.9333333333333333</v>
      </c>
      <c r="S93" s="93">
        <v>0</v>
      </c>
      <c r="T93" s="13">
        <f>S93/W93</f>
        <v>0</v>
      </c>
      <c r="U93" s="47">
        <v>1</v>
      </c>
      <c r="V93" s="94">
        <f>U93/Y93</f>
        <v>0.022222222222222223</v>
      </c>
      <c r="W93" s="69">
        <f>O93+K93+G93+C93+S93</f>
        <v>44</v>
      </c>
      <c r="X93" s="70">
        <f>D93+H93+L93+P93+T93</f>
        <v>1</v>
      </c>
      <c r="Y93" s="61">
        <f>Q93+M93+I93+E93+U93</f>
        <v>45</v>
      </c>
      <c r="Z93" s="40">
        <f>F93+J93+N93+R93+V93</f>
        <v>1</v>
      </c>
      <c r="AA93" s="11"/>
      <c r="AB93" s="11"/>
      <c r="AC93" s="11"/>
      <c r="AD93" s="10"/>
    </row>
    <row r="94" spans="2:30" s="6" customFormat="1" ht="28.5" customHeight="1" thickBot="1">
      <c r="B94" s="97" t="s">
        <v>101</v>
      </c>
      <c r="C94" s="95">
        <v>0</v>
      </c>
      <c r="D94" s="77">
        <f>C94/W94</f>
        <v>0</v>
      </c>
      <c r="E94" s="99">
        <v>0</v>
      </c>
      <c r="F94" s="96">
        <f>E94/Y94</f>
        <v>0</v>
      </c>
      <c r="G94" s="98">
        <v>1</v>
      </c>
      <c r="H94" s="77">
        <f>G94/W94</f>
        <v>0.022727272727272728</v>
      </c>
      <c r="I94" s="99">
        <v>0</v>
      </c>
      <c r="J94" s="78">
        <f>I94/Y94</f>
        <v>0</v>
      </c>
      <c r="K94" s="95">
        <v>2</v>
      </c>
      <c r="L94" s="77">
        <f>K94/W94</f>
        <v>0.045454545454545456</v>
      </c>
      <c r="M94" s="99">
        <v>2</v>
      </c>
      <c r="N94" s="96">
        <f>M94/Y94</f>
        <v>0.044444444444444446</v>
      </c>
      <c r="O94" s="98">
        <v>40</v>
      </c>
      <c r="P94" s="77">
        <f>O94/W94</f>
        <v>0.9090909090909091</v>
      </c>
      <c r="Q94" s="99">
        <v>42</v>
      </c>
      <c r="R94" s="78">
        <f>Q94/Y94</f>
        <v>0.9333333333333333</v>
      </c>
      <c r="S94" s="95">
        <v>1</v>
      </c>
      <c r="T94" s="78">
        <f>S94/W94</f>
        <v>0.022727272727272728</v>
      </c>
      <c r="U94" s="99">
        <v>1</v>
      </c>
      <c r="V94" s="96">
        <f>U94/Y94</f>
        <v>0.022222222222222223</v>
      </c>
      <c r="W94" s="111">
        <f>O94+K94+G94+C94+S94</f>
        <v>44</v>
      </c>
      <c r="X94" s="105">
        <f>D94+H94+L94+P94+T94</f>
        <v>1</v>
      </c>
      <c r="Y94" s="62">
        <f>Q94+M94+I94+E94+U94</f>
        <v>45</v>
      </c>
      <c r="Z94" s="66">
        <f>F94+J94+N94+R94+V94</f>
        <v>1</v>
      </c>
      <c r="AA94" s="11"/>
      <c r="AB94" s="11"/>
      <c r="AC94" s="11"/>
      <c r="AD94" s="10"/>
    </row>
    <row r="95" spans="2:14" s="6" customFormat="1" ht="15" customHeight="1" thickBot="1">
      <c r="B95" s="9"/>
      <c r="D95" s="7"/>
      <c r="F95" s="7"/>
      <c r="H95" s="7"/>
      <c r="J95" s="26"/>
      <c r="K95" s="55"/>
      <c r="L95" s="26"/>
      <c r="M95" s="73"/>
      <c r="N95" s="36"/>
    </row>
    <row r="96" spans="2:26" s="6" customFormat="1" ht="21" customHeight="1">
      <c r="B96" s="130" t="s">
        <v>24</v>
      </c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7"/>
    </row>
    <row r="97" spans="2:26" s="6" customFormat="1" ht="21" customHeight="1" thickBot="1">
      <c r="B97" s="138" t="s">
        <v>32</v>
      </c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40"/>
    </row>
    <row r="98" spans="2:26" s="6" customFormat="1" ht="21" customHeight="1">
      <c r="B98" s="142"/>
      <c r="C98" s="132" t="s">
        <v>14</v>
      </c>
      <c r="D98" s="131"/>
      <c r="E98" s="131"/>
      <c r="F98" s="133"/>
      <c r="G98" s="131" t="s">
        <v>15</v>
      </c>
      <c r="H98" s="131"/>
      <c r="I98" s="131"/>
      <c r="J98" s="131"/>
      <c r="K98" s="132" t="s">
        <v>16</v>
      </c>
      <c r="L98" s="131"/>
      <c r="M98" s="131"/>
      <c r="N98" s="133"/>
      <c r="O98" s="131" t="s">
        <v>17</v>
      </c>
      <c r="P98" s="131"/>
      <c r="Q98" s="131"/>
      <c r="R98" s="131"/>
      <c r="S98" s="132" t="s">
        <v>40</v>
      </c>
      <c r="T98" s="131"/>
      <c r="U98" s="131"/>
      <c r="V98" s="133"/>
      <c r="W98" s="134" t="s">
        <v>4</v>
      </c>
      <c r="X98" s="134"/>
      <c r="Y98" s="134"/>
      <c r="Z98" s="135"/>
    </row>
    <row r="99" spans="2:26" s="6" customFormat="1" ht="21" customHeight="1" thickBot="1">
      <c r="B99" s="143"/>
      <c r="C99" s="138" t="s">
        <v>115</v>
      </c>
      <c r="D99" s="139"/>
      <c r="E99" s="141" t="s">
        <v>123</v>
      </c>
      <c r="F99" s="140"/>
      <c r="G99" s="138" t="s">
        <v>115</v>
      </c>
      <c r="H99" s="139"/>
      <c r="I99" s="141" t="s">
        <v>123</v>
      </c>
      <c r="J99" s="140"/>
      <c r="K99" s="138" t="s">
        <v>115</v>
      </c>
      <c r="L99" s="139"/>
      <c r="M99" s="141" t="s">
        <v>123</v>
      </c>
      <c r="N99" s="140"/>
      <c r="O99" s="138" t="s">
        <v>115</v>
      </c>
      <c r="P99" s="139"/>
      <c r="Q99" s="141" t="s">
        <v>123</v>
      </c>
      <c r="R99" s="140"/>
      <c r="S99" s="138" t="s">
        <v>115</v>
      </c>
      <c r="T99" s="139"/>
      <c r="U99" s="141" t="s">
        <v>123</v>
      </c>
      <c r="V99" s="140"/>
      <c r="W99" s="138" t="s">
        <v>115</v>
      </c>
      <c r="X99" s="139"/>
      <c r="Y99" s="141" t="s">
        <v>123</v>
      </c>
      <c r="Z99" s="140"/>
    </row>
    <row r="100" spans="2:26" s="6" customFormat="1" ht="27" customHeight="1" thickBot="1">
      <c r="B100" s="97" t="s">
        <v>25</v>
      </c>
      <c r="C100" s="114">
        <v>0</v>
      </c>
      <c r="D100" s="71">
        <f>C100/W100</f>
        <v>0</v>
      </c>
      <c r="E100" s="63">
        <v>0</v>
      </c>
      <c r="F100" s="115">
        <f>E100/Y100</f>
        <v>0</v>
      </c>
      <c r="G100" s="112">
        <v>2</v>
      </c>
      <c r="H100" s="71">
        <f>G100/W100</f>
        <v>0.045454545454545456</v>
      </c>
      <c r="I100" s="63">
        <v>0</v>
      </c>
      <c r="J100" s="37">
        <f>I100/Y100</f>
        <v>0</v>
      </c>
      <c r="K100" s="114">
        <v>4</v>
      </c>
      <c r="L100" s="71">
        <f>K100/W100</f>
        <v>0.09090909090909091</v>
      </c>
      <c r="M100" s="63">
        <v>1</v>
      </c>
      <c r="N100" s="115">
        <f>M100/Y100</f>
        <v>0.022222222222222223</v>
      </c>
      <c r="O100" s="112">
        <v>38</v>
      </c>
      <c r="P100" s="37">
        <f>O100/W100</f>
        <v>0.8636363636363636</v>
      </c>
      <c r="Q100" s="120">
        <v>44</v>
      </c>
      <c r="R100" s="37">
        <f>Q100/Y100</f>
        <v>0.9777777777777777</v>
      </c>
      <c r="S100" s="116">
        <v>0</v>
      </c>
      <c r="T100" s="37">
        <f>S100/W100</f>
        <v>0</v>
      </c>
      <c r="U100" s="119">
        <v>0</v>
      </c>
      <c r="V100" s="115">
        <f>U100/Y100</f>
        <v>0</v>
      </c>
      <c r="W100" s="113">
        <f>C100+G100+K100+O100+S100</f>
        <v>44</v>
      </c>
      <c r="X100" s="117">
        <f>D100+H100+L100+P100+T100</f>
        <v>1</v>
      </c>
      <c r="Y100" s="118">
        <f>E100+I100+M100+Q100+U100</f>
        <v>45</v>
      </c>
      <c r="Z100" s="39">
        <f>F100+J100+N100+R100+V100</f>
        <v>1</v>
      </c>
    </row>
    <row r="101" spans="2:14" s="6" customFormat="1" ht="15" customHeight="1">
      <c r="B101" s="9"/>
      <c r="D101" s="7"/>
      <c r="F101" s="7"/>
      <c r="H101" s="7"/>
      <c r="J101" s="26"/>
      <c r="K101" s="55"/>
      <c r="L101" s="26"/>
      <c r="M101" s="73"/>
      <c r="N101" s="36"/>
    </row>
    <row r="102" spans="2:14" s="6" customFormat="1" ht="15" customHeight="1">
      <c r="B102" s="9"/>
      <c r="D102" s="7"/>
      <c r="F102" s="7"/>
      <c r="H102" s="7"/>
      <c r="J102" s="26"/>
      <c r="K102" s="55"/>
      <c r="L102" s="26"/>
      <c r="M102" s="73"/>
      <c r="N102" s="36"/>
    </row>
    <row r="103" spans="2:14" s="6" customFormat="1" ht="15" customHeight="1">
      <c r="B103" s="9"/>
      <c r="D103" s="7"/>
      <c r="F103" s="7"/>
      <c r="H103" s="7"/>
      <c r="J103" s="26"/>
      <c r="K103" s="55"/>
      <c r="L103" s="26"/>
      <c r="M103" s="73"/>
      <c r="N103" s="36"/>
    </row>
    <row r="104" spans="2:14" s="6" customFormat="1" ht="15" customHeight="1">
      <c r="B104" s="9"/>
      <c r="D104" s="7"/>
      <c r="F104" s="7"/>
      <c r="H104" s="7"/>
      <c r="J104" s="26"/>
      <c r="K104" s="55"/>
      <c r="L104" s="26"/>
      <c r="M104" s="73"/>
      <c r="N104" s="36"/>
    </row>
    <row r="105" spans="2:14" s="6" customFormat="1" ht="15" customHeight="1">
      <c r="B105" s="9"/>
      <c r="D105" s="7"/>
      <c r="F105" s="7"/>
      <c r="H105" s="7"/>
      <c r="J105" s="26"/>
      <c r="K105" s="55"/>
      <c r="L105" s="26"/>
      <c r="M105" s="73"/>
      <c r="N105" s="36"/>
    </row>
    <row r="106" spans="2:14" s="6" customFormat="1" ht="15" customHeight="1">
      <c r="B106" s="9"/>
      <c r="D106" s="7"/>
      <c r="F106" s="7"/>
      <c r="H106" s="7"/>
      <c r="J106" s="26"/>
      <c r="K106" s="55"/>
      <c r="L106" s="26"/>
      <c r="M106" s="73"/>
      <c r="N106" s="36"/>
    </row>
    <row r="107" spans="2:14" s="6" customFormat="1" ht="15" customHeight="1">
      <c r="B107" s="9"/>
      <c r="D107" s="7"/>
      <c r="F107" s="7"/>
      <c r="H107" s="7"/>
      <c r="J107" s="26"/>
      <c r="K107" s="55"/>
      <c r="L107" s="26"/>
      <c r="M107" s="35"/>
      <c r="N107" s="36"/>
    </row>
    <row r="108" spans="2:14" s="6" customFormat="1" ht="15" customHeight="1">
      <c r="B108" s="9"/>
      <c r="D108" s="7"/>
      <c r="F108" s="7"/>
      <c r="H108" s="7"/>
      <c r="J108" s="26"/>
      <c r="K108" s="55"/>
      <c r="L108" s="26"/>
      <c r="M108" s="35"/>
      <c r="N108" s="36"/>
    </row>
    <row r="109" spans="2:14" s="6" customFormat="1" ht="15" customHeight="1">
      <c r="B109" s="9"/>
      <c r="D109" s="7"/>
      <c r="F109" s="7"/>
      <c r="H109" s="7"/>
      <c r="J109" s="26"/>
      <c r="K109" s="55"/>
      <c r="L109" s="26"/>
      <c r="M109" s="35"/>
      <c r="N109" s="36"/>
    </row>
    <row r="110" spans="2:14" s="6" customFormat="1" ht="15" customHeight="1">
      <c r="B110" s="9"/>
      <c r="D110" s="7"/>
      <c r="F110" s="7"/>
      <c r="H110" s="7"/>
      <c r="J110" s="26"/>
      <c r="K110" s="55"/>
      <c r="L110" s="26"/>
      <c r="M110" s="35"/>
      <c r="N110" s="36"/>
    </row>
    <row r="111" spans="2:14" s="6" customFormat="1" ht="15" customHeight="1">
      <c r="B111" s="9"/>
      <c r="D111" s="7"/>
      <c r="F111" s="7"/>
      <c r="H111" s="7"/>
      <c r="J111" s="26"/>
      <c r="K111" s="55"/>
      <c r="L111" s="26"/>
      <c r="M111" s="35"/>
      <c r="N111" s="36"/>
    </row>
    <row r="112" spans="2:14" s="6" customFormat="1" ht="15" customHeight="1">
      <c r="B112" s="9"/>
      <c r="D112" s="7"/>
      <c r="F112" s="7"/>
      <c r="H112" s="7"/>
      <c r="J112" s="26"/>
      <c r="K112" s="55"/>
      <c r="L112" s="26"/>
      <c r="M112" s="35"/>
      <c r="N112" s="36"/>
    </row>
    <row r="113" spans="2:14" s="6" customFormat="1" ht="15" customHeight="1">
      <c r="B113" s="9"/>
      <c r="D113" s="7"/>
      <c r="F113" s="7"/>
      <c r="H113" s="7"/>
      <c r="J113" s="26"/>
      <c r="K113" s="55"/>
      <c r="L113" s="26"/>
      <c r="M113" s="35"/>
      <c r="N113" s="36"/>
    </row>
    <row r="114" spans="2:14" s="6" customFormat="1" ht="15" customHeight="1">
      <c r="B114" s="9"/>
      <c r="D114" s="7"/>
      <c r="F114" s="7"/>
      <c r="H114" s="7"/>
      <c r="J114" s="26"/>
      <c r="K114" s="55"/>
      <c r="L114" s="26"/>
      <c r="M114" s="35"/>
      <c r="N114" s="36"/>
    </row>
    <row r="115" spans="2:14" s="6" customFormat="1" ht="15" customHeight="1">
      <c r="B115" s="9"/>
      <c r="D115" s="7"/>
      <c r="F115" s="7"/>
      <c r="H115" s="7"/>
      <c r="J115" s="26"/>
      <c r="K115" s="55"/>
      <c r="L115" s="26"/>
      <c r="M115" s="35"/>
      <c r="N115" s="36"/>
    </row>
    <row r="116" spans="2:14" s="6" customFormat="1" ht="15" customHeight="1">
      <c r="B116" s="9"/>
      <c r="D116" s="7"/>
      <c r="F116" s="7"/>
      <c r="H116" s="7"/>
      <c r="J116" s="26"/>
      <c r="K116" s="55"/>
      <c r="L116" s="26"/>
      <c r="M116" s="35"/>
      <c r="N116" s="36"/>
    </row>
    <row r="117" spans="2:14" s="6" customFormat="1" ht="15" customHeight="1">
      <c r="B117" s="9"/>
      <c r="D117" s="7"/>
      <c r="F117" s="7"/>
      <c r="H117" s="7"/>
      <c r="J117" s="26"/>
      <c r="K117" s="55"/>
      <c r="L117" s="26"/>
      <c r="M117" s="35"/>
      <c r="N117" s="36"/>
    </row>
    <row r="118" spans="2:14" s="6" customFormat="1" ht="15" customHeight="1">
      <c r="B118" s="9"/>
      <c r="D118" s="7"/>
      <c r="F118" s="7"/>
      <c r="H118" s="7"/>
      <c r="J118" s="26"/>
      <c r="K118" s="55"/>
      <c r="L118" s="26"/>
      <c r="M118" s="35"/>
      <c r="N118" s="36"/>
    </row>
    <row r="119" spans="2:14" s="6" customFormat="1" ht="15" customHeight="1">
      <c r="B119" s="9"/>
      <c r="D119" s="7"/>
      <c r="F119" s="7"/>
      <c r="H119" s="7"/>
      <c r="J119" s="26"/>
      <c r="K119" s="55"/>
      <c r="L119" s="26"/>
      <c r="M119" s="35"/>
      <c r="N119" s="36"/>
    </row>
    <row r="120" spans="2:14" s="6" customFormat="1" ht="15" customHeight="1">
      <c r="B120" s="9"/>
      <c r="D120" s="7"/>
      <c r="F120" s="7"/>
      <c r="H120" s="7"/>
      <c r="J120" s="26"/>
      <c r="K120" s="55"/>
      <c r="L120" s="26"/>
      <c r="M120" s="35"/>
      <c r="N120" s="36"/>
    </row>
    <row r="121" spans="2:14" s="6" customFormat="1" ht="15" customHeight="1">
      <c r="B121" s="9"/>
      <c r="D121" s="7"/>
      <c r="F121" s="7"/>
      <c r="H121" s="7"/>
      <c r="J121" s="26"/>
      <c r="K121" s="55"/>
      <c r="L121" s="26"/>
      <c r="M121" s="35"/>
      <c r="N121" s="36"/>
    </row>
    <row r="122" spans="2:14" s="6" customFormat="1" ht="15" customHeight="1">
      <c r="B122" s="9"/>
      <c r="D122" s="7"/>
      <c r="F122" s="7"/>
      <c r="H122" s="7"/>
      <c r="J122" s="26"/>
      <c r="K122" s="55"/>
      <c r="L122" s="26"/>
      <c r="M122" s="35"/>
      <c r="N122" s="36"/>
    </row>
    <row r="123" spans="2:14" s="6" customFormat="1" ht="15" customHeight="1">
      <c r="B123" s="9"/>
      <c r="D123" s="7"/>
      <c r="F123" s="7"/>
      <c r="H123" s="7"/>
      <c r="J123" s="26"/>
      <c r="K123" s="55"/>
      <c r="L123" s="26"/>
      <c r="M123" s="35"/>
      <c r="N123" s="36"/>
    </row>
    <row r="124" spans="2:14" s="6" customFormat="1" ht="15" customHeight="1">
      <c r="B124" s="9"/>
      <c r="D124" s="7"/>
      <c r="F124" s="7"/>
      <c r="H124" s="7"/>
      <c r="J124" s="26"/>
      <c r="K124" s="55"/>
      <c r="L124" s="26"/>
      <c r="M124" s="35"/>
      <c r="N124" s="36"/>
    </row>
    <row r="125" spans="2:14" s="6" customFormat="1" ht="15" customHeight="1">
      <c r="B125" s="9"/>
      <c r="D125" s="7"/>
      <c r="F125" s="7"/>
      <c r="H125" s="7"/>
      <c r="J125" s="26"/>
      <c r="K125" s="55"/>
      <c r="L125" s="26"/>
      <c r="M125" s="35"/>
      <c r="N125" s="36"/>
    </row>
    <row r="126" spans="2:14" s="6" customFormat="1" ht="15" customHeight="1">
      <c r="B126" s="9"/>
      <c r="D126" s="7"/>
      <c r="F126" s="7"/>
      <c r="H126" s="7"/>
      <c r="J126" s="26"/>
      <c r="K126" s="55"/>
      <c r="L126" s="26"/>
      <c r="M126" s="35"/>
      <c r="N126" s="36"/>
    </row>
    <row r="127" spans="2:14" s="6" customFormat="1" ht="15" customHeight="1">
      <c r="B127" s="9"/>
      <c r="D127" s="7"/>
      <c r="F127" s="7"/>
      <c r="H127" s="7"/>
      <c r="J127" s="26"/>
      <c r="K127" s="55"/>
      <c r="L127" s="26"/>
      <c r="M127" s="35"/>
      <c r="N127" s="36"/>
    </row>
    <row r="128" spans="2:14" s="6" customFormat="1" ht="15" customHeight="1">
      <c r="B128" s="9"/>
      <c r="D128" s="7"/>
      <c r="F128" s="7"/>
      <c r="H128" s="7"/>
      <c r="J128" s="26"/>
      <c r="K128" s="55"/>
      <c r="L128" s="26"/>
      <c r="M128" s="35"/>
      <c r="N128" s="36"/>
    </row>
    <row r="129" spans="2:14" s="6" customFormat="1" ht="15" customHeight="1">
      <c r="B129" s="9"/>
      <c r="D129" s="7"/>
      <c r="F129" s="7"/>
      <c r="H129" s="7"/>
      <c r="J129" s="26"/>
      <c r="K129" s="55"/>
      <c r="L129" s="26"/>
      <c r="M129" s="35"/>
      <c r="N129" s="36"/>
    </row>
    <row r="130" spans="2:14" s="6" customFormat="1" ht="15" customHeight="1">
      <c r="B130" s="9"/>
      <c r="D130" s="7"/>
      <c r="F130" s="7"/>
      <c r="H130" s="7"/>
      <c r="J130" s="26"/>
      <c r="K130" s="55"/>
      <c r="L130" s="26"/>
      <c r="M130" s="35"/>
      <c r="N130" s="36"/>
    </row>
    <row r="131" spans="2:14" s="6" customFormat="1" ht="15" customHeight="1">
      <c r="B131" s="9"/>
      <c r="D131" s="7"/>
      <c r="F131" s="7"/>
      <c r="H131" s="7"/>
      <c r="J131" s="26"/>
      <c r="K131" s="55"/>
      <c r="L131" s="26"/>
      <c r="M131" s="35"/>
      <c r="N131" s="36"/>
    </row>
    <row r="132" spans="2:14" s="6" customFormat="1" ht="15" customHeight="1">
      <c r="B132" s="9"/>
      <c r="D132" s="7"/>
      <c r="F132" s="7"/>
      <c r="H132" s="7"/>
      <c r="J132" s="26"/>
      <c r="K132" s="55"/>
      <c r="L132" s="26"/>
      <c r="M132" s="35"/>
      <c r="N132" s="36"/>
    </row>
    <row r="133" spans="2:14" s="6" customFormat="1" ht="15" customHeight="1">
      <c r="B133" s="9"/>
      <c r="D133" s="7"/>
      <c r="F133" s="7"/>
      <c r="H133" s="7"/>
      <c r="J133" s="26"/>
      <c r="K133" s="55"/>
      <c r="L133" s="26"/>
      <c r="M133" s="35"/>
      <c r="N133" s="36"/>
    </row>
    <row r="134" spans="2:14" s="6" customFormat="1" ht="15" customHeight="1">
      <c r="B134" s="9"/>
      <c r="D134" s="7"/>
      <c r="F134" s="7"/>
      <c r="H134" s="7"/>
      <c r="J134" s="26"/>
      <c r="K134" s="55"/>
      <c r="L134" s="26"/>
      <c r="M134" s="35"/>
      <c r="N134" s="36"/>
    </row>
    <row r="135" spans="2:14" s="6" customFormat="1" ht="15" customHeight="1">
      <c r="B135" s="9"/>
      <c r="D135" s="7"/>
      <c r="F135" s="7"/>
      <c r="H135" s="7"/>
      <c r="J135" s="26"/>
      <c r="K135" s="55"/>
      <c r="L135" s="26"/>
      <c r="M135" s="35"/>
      <c r="N135" s="36"/>
    </row>
    <row r="136" spans="2:14" s="6" customFormat="1" ht="15" customHeight="1">
      <c r="B136" s="9"/>
      <c r="D136" s="7"/>
      <c r="F136" s="7"/>
      <c r="H136" s="7"/>
      <c r="J136" s="26"/>
      <c r="K136" s="55"/>
      <c r="L136" s="26"/>
      <c r="M136" s="35"/>
      <c r="N136" s="36"/>
    </row>
    <row r="137" spans="2:14" s="6" customFormat="1" ht="15" customHeight="1">
      <c r="B137" s="9"/>
      <c r="D137" s="7"/>
      <c r="F137" s="7"/>
      <c r="H137" s="7"/>
      <c r="J137" s="26"/>
      <c r="K137" s="55"/>
      <c r="L137" s="26"/>
      <c r="M137" s="35"/>
      <c r="N137" s="36"/>
    </row>
    <row r="138" spans="2:14" s="6" customFormat="1" ht="15" customHeight="1">
      <c r="B138" s="9"/>
      <c r="D138" s="7"/>
      <c r="F138" s="7"/>
      <c r="H138" s="7"/>
      <c r="J138" s="26"/>
      <c r="K138" s="55"/>
      <c r="L138" s="26"/>
      <c r="M138" s="35"/>
      <c r="N138" s="36"/>
    </row>
    <row r="139" spans="2:14" s="6" customFormat="1" ht="15" customHeight="1">
      <c r="B139" s="9"/>
      <c r="D139" s="7"/>
      <c r="F139" s="7"/>
      <c r="H139" s="7"/>
      <c r="J139" s="26"/>
      <c r="K139" s="55"/>
      <c r="L139" s="26"/>
      <c r="M139" s="35"/>
      <c r="N139" s="36"/>
    </row>
    <row r="140" spans="2:14" s="6" customFormat="1" ht="15" customHeight="1">
      <c r="B140" s="9"/>
      <c r="D140" s="7"/>
      <c r="F140" s="7"/>
      <c r="H140" s="7"/>
      <c r="J140" s="26"/>
      <c r="K140" s="55"/>
      <c r="L140" s="26"/>
      <c r="M140" s="35"/>
      <c r="N140" s="36"/>
    </row>
    <row r="141" spans="2:14" s="6" customFormat="1" ht="15" customHeight="1">
      <c r="B141" s="9"/>
      <c r="D141" s="7"/>
      <c r="F141" s="7"/>
      <c r="H141" s="7"/>
      <c r="J141" s="26"/>
      <c r="K141" s="55"/>
      <c r="L141" s="26"/>
      <c r="M141" s="35"/>
      <c r="N141" s="36"/>
    </row>
    <row r="142" spans="2:14" s="6" customFormat="1" ht="15" customHeight="1">
      <c r="B142" s="9"/>
      <c r="D142" s="7"/>
      <c r="F142" s="7"/>
      <c r="H142" s="7"/>
      <c r="J142" s="26"/>
      <c r="K142" s="55"/>
      <c r="L142" s="26"/>
      <c r="M142" s="35"/>
      <c r="N142" s="36"/>
    </row>
    <row r="143" spans="2:14" s="6" customFormat="1" ht="15" customHeight="1">
      <c r="B143" s="9"/>
      <c r="D143" s="7"/>
      <c r="F143" s="7"/>
      <c r="H143" s="7"/>
      <c r="J143" s="26"/>
      <c r="K143" s="55"/>
      <c r="L143" s="26"/>
      <c r="M143" s="35"/>
      <c r="N143" s="36"/>
    </row>
    <row r="144" spans="2:14" s="6" customFormat="1" ht="15" customHeight="1">
      <c r="B144" s="9"/>
      <c r="D144" s="7"/>
      <c r="F144" s="7"/>
      <c r="H144" s="7"/>
      <c r="J144" s="26"/>
      <c r="K144" s="55"/>
      <c r="L144" s="26"/>
      <c r="M144" s="35"/>
      <c r="N144" s="36"/>
    </row>
    <row r="145" spans="2:14" s="6" customFormat="1" ht="15" customHeight="1">
      <c r="B145" s="9"/>
      <c r="D145" s="7"/>
      <c r="F145" s="7"/>
      <c r="H145" s="7"/>
      <c r="J145" s="26"/>
      <c r="K145" s="55"/>
      <c r="L145" s="26"/>
      <c r="M145" s="35"/>
      <c r="N145" s="36"/>
    </row>
    <row r="146" spans="2:14" s="6" customFormat="1" ht="15" customHeight="1">
      <c r="B146" s="9"/>
      <c r="D146" s="7"/>
      <c r="F146" s="7"/>
      <c r="H146" s="7"/>
      <c r="J146" s="26"/>
      <c r="K146" s="55"/>
      <c r="L146" s="26"/>
      <c r="M146" s="35"/>
      <c r="N146" s="36"/>
    </row>
    <row r="147" spans="2:14" s="6" customFormat="1" ht="15" customHeight="1">
      <c r="B147" s="9"/>
      <c r="D147" s="7"/>
      <c r="F147" s="7"/>
      <c r="H147" s="7"/>
      <c r="J147" s="26"/>
      <c r="K147" s="55"/>
      <c r="L147" s="26"/>
      <c r="M147" s="35"/>
      <c r="N147" s="36"/>
    </row>
    <row r="148" spans="2:14" s="6" customFormat="1" ht="15" customHeight="1">
      <c r="B148" s="9"/>
      <c r="D148" s="7"/>
      <c r="F148" s="7"/>
      <c r="H148" s="7"/>
      <c r="J148" s="26"/>
      <c r="K148" s="55"/>
      <c r="L148" s="26"/>
      <c r="M148" s="35"/>
      <c r="N148" s="36"/>
    </row>
    <row r="149" spans="2:14" s="6" customFormat="1" ht="15" customHeight="1">
      <c r="B149" s="9"/>
      <c r="D149" s="7"/>
      <c r="F149" s="7"/>
      <c r="H149" s="7"/>
      <c r="J149" s="26"/>
      <c r="K149" s="55"/>
      <c r="L149" s="26"/>
      <c r="M149" s="35"/>
      <c r="N149" s="36"/>
    </row>
    <row r="150" spans="2:14" s="6" customFormat="1" ht="15" customHeight="1">
      <c r="B150" s="9"/>
      <c r="D150" s="7"/>
      <c r="F150" s="7"/>
      <c r="H150" s="7"/>
      <c r="J150" s="26"/>
      <c r="K150" s="55"/>
      <c r="L150" s="26"/>
      <c r="M150" s="35"/>
      <c r="N150" s="36"/>
    </row>
    <row r="151" spans="2:14" s="6" customFormat="1" ht="15" customHeight="1">
      <c r="B151" s="9"/>
      <c r="D151" s="7"/>
      <c r="F151" s="7"/>
      <c r="H151" s="7"/>
      <c r="J151" s="26"/>
      <c r="K151" s="55"/>
      <c r="L151" s="26"/>
      <c r="M151" s="35"/>
      <c r="N151" s="36"/>
    </row>
    <row r="152" spans="2:14" s="6" customFormat="1" ht="15" customHeight="1">
      <c r="B152" s="9"/>
      <c r="D152" s="7"/>
      <c r="F152" s="7"/>
      <c r="H152" s="7"/>
      <c r="J152" s="26"/>
      <c r="K152" s="55"/>
      <c r="L152" s="26"/>
      <c r="M152" s="35"/>
      <c r="N152" s="36"/>
    </row>
    <row r="153" spans="2:14" s="6" customFormat="1" ht="15" customHeight="1">
      <c r="B153" s="9"/>
      <c r="D153" s="7"/>
      <c r="F153" s="7"/>
      <c r="H153" s="7"/>
      <c r="J153" s="26"/>
      <c r="K153" s="55"/>
      <c r="L153" s="26"/>
      <c r="M153" s="35"/>
      <c r="N153" s="36"/>
    </row>
    <row r="154" spans="2:14" s="6" customFormat="1" ht="15" customHeight="1">
      <c r="B154" s="9"/>
      <c r="D154" s="7"/>
      <c r="F154" s="7"/>
      <c r="H154" s="7"/>
      <c r="J154" s="26"/>
      <c r="K154" s="55"/>
      <c r="L154" s="26"/>
      <c r="M154" s="35"/>
      <c r="N154" s="36"/>
    </row>
    <row r="155" spans="2:14" s="6" customFormat="1" ht="15" customHeight="1">
      <c r="B155" s="9"/>
      <c r="D155" s="7"/>
      <c r="F155" s="7"/>
      <c r="H155" s="7"/>
      <c r="J155" s="26"/>
      <c r="K155" s="55"/>
      <c r="L155" s="26"/>
      <c r="M155" s="35"/>
      <c r="N155" s="36"/>
    </row>
    <row r="156" spans="2:14" s="6" customFormat="1" ht="15" customHeight="1">
      <c r="B156" s="9"/>
      <c r="D156" s="7"/>
      <c r="F156" s="7"/>
      <c r="H156" s="7"/>
      <c r="J156" s="26"/>
      <c r="K156" s="55"/>
      <c r="L156" s="26"/>
      <c r="M156" s="35"/>
      <c r="N156" s="36"/>
    </row>
    <row r="157" spans="2:14" s="6" customFormat="1" ht="15" customHeight="1">
      <c r="B157" s="9"/>
      <c r="D157" s="7"/>
      <c r="F157" s="7"/>
      <c r="H157" s="7"/>
      <c r="J157" s="26"/>
      <c r="K157" s="55"/>
      <c r="L157" s="26"/>
      <c r="M157" s="35"/>
      <c r="N157" s="36"/>
    </row>
    <row r="158" spans="2:14" s="6" customFormat="1" ht="15" customHeight="1">
      <c r="B158" s="9"/>
      <c r="D158" s="7"/>
      <c r="F158" s="7"/>
      <c r="H158" s="7"/>
      <c r="J158" s="26"/>
      <c r="K158" s="55"/>
      <c r="L158" s="26"/>
      <c r="M158" s="35"/>
      <c r="N158" s="36"/>
    </row>
    <row r="159" spans="2:14" s="6" customFormat="1" ht="15" customHeight="1">
      <c r="B159" s="9"/>
      <c r="D159" s="7"/>
      <c r="F159" s="7"/>
      <c r="H159" s="7"/>
      <c r="J159" s="26"/>
      <c r="K159" s="55"/>
      <c r="L159" s="26"/>
      <c r="M159" s="35"/>
      <c r="N159" s="36"/>
    </row>
    <row r="160" spans="2:14" s="6" customFormat="1" ht="15" customHeight="1">
      <c r="B160" s="9"/>
      <c r="D160" s="7"/>
      <c r="F160" s="7"/>
      <c r="H160" s="7"/>
      <c r="J160" s="26"/>
      <c r="K160" s="55"/>
      <c r="L160" s="26"/>
      <c r="M160" s="35"/>
      <c r="N160" s="36"/>
    </row>
    <row r="161" spans="2:14" s="6" customFormat="1" ht="15" customHeight="1">
      <c r="B161" s="9"/>
      <c r="D161" s="7"/>
      <c r="F161" s="7"/>
      <c r="H161" s="7"/>
      <c r="J161" s="26"/>
      <c r="K161" s="55"/>
      <c r="L161" s="26"/>
      <c r="M161" s="35"/>
      <c r="N161" s="36"/>
    </row>
    <row r="162" spans="2:14" s="6" customFormat="1" ht="15" customHeight="1">
      <c r="B162" s="9"/>
      <c r="D162" s="7"/>
      <c r="F162" s="7"/>
      <c r="H162" s="7"/>
      <c r="J162" s="26"/>
      <c r="K162" s="55"/>
      <c r="L162" s="26"/>
      <c r="M162" s="35"/>
      <c r="N162" s="36"/>
    </row>
    <row r="163" spans="2:14" s="6" customFormat="1" ht="15" customHeight="1">
      <c r="B163" s="9"/>
      <c r="D163" s="7"/>
      <c r="F163" s="7"/>
      <c r="H163" s="7"/>
      <c r="J163" s="26"/>
      <c r="K163" s="55"/>
      <c r="L163" s="26"/>
      <c r="M163" s="35"/>
      <c r="N163" s="36"/>
    </row>
    <row r="164" spans="2:14" s="6" customFormat="1" ht="15" customHeight="1">
      <c r="B164" s="9"/>
      <c r="D164" s="7"/>
      <c r="F164" s="7"/>
      <c r="H164" s="7"/>
      <c r="J164" s="26"/>
      <c r="K164" s="55"/>
      <c r="L164" s="26"/>
      <c r="M164" s="35"/>
      <c r="N164" s="36"/>
    </row>
    <row r="165" spans="2:14" s="6" customFormat="1" ht="15" customHeight="1">
      <c r="B165" s="9"/>
      <c r="D165" s="7"/>
      <c r="F165" s="7"/>
      <c r="H165" s="7"/>
      <c r="J165" s="26"/>
      <c r="K165" s="55"/>
      <c r="L165" s="26"/>
      <c r="M165" s="35"/>
      <c r="N165" s="36"/>
    </row>
    <row r="166" spans="2:14" s="6" customFormat="1" ht="15" customHeight="1">
      <c r="B166" s="9"/>
      <c r="D166" s="7"/>
      <c r="F166" s="7"/>
      <c r="H166" s="7"/>
      <c r="J166" s="26"/>
      <c r="K166" s="55"/>
      <c r="L166" s="26"/>
      <c r="M166" s="35"/>
      <c r="N166" s="36"/>
    </row>
    <row r="167" spans="2:14" s="6" customFormat="1" ht="15" customHeight="1">
      <c r="B167" s="9"/>
      <c r="D167" s="7"/>
      <c r="F167" s="7"/>
      <c r="H167" s="7"/>
      <c r="J167" s="26"/>
      <c r="K167" s="55"/>
      <c r="L167" s="26"/>
      <c r="M167" s="35"/>
      <c r="N167" s="36"/>
    </row>
    <row r="168" spans="2:14" s="6" customFormat="1" ht="15" customHeight="1">
      <c r="B168" s="9"/>
      <c r="D168" s="7"/>
      <c r="F168" s="7"/>
      <c r="H168" s="7"/>
      <c r="J168" s="26"/>
      <c r="K168" s="55"/>
      <c r="L168" s="26"/>
      <c r="M168" s="35"/>
      <c r="N168" s="36"/>
    </row>
    <row r="169" spans="2:14" s="6" customFormat="1" ht="15" customHeight="1">
      <c r="B169" s="9"/>
      <c r="D169" s="7"/>
      <c r="F169" s="7"/>
      <c r="H169" s="7"/>
      <c r="J169" s="26"/>
      <c r="K169" s="55"/>
      <c r="L169" s="26"/>
      <c r="M169" s="35"/>
      <c r="N169" s="36"/>
    </row>
    <row r="170" spans="2:14" s="6" customFormat="1" ht="15" customHeight="1">
      <c r="B170" s="9"/>
      <c r="D170" s="7"/>
      <c r="F170" s="7"/>
      <c r="H170" s="7"/>
      <c r="J170" s="26"/>
      <c r="K170" s="55"/>
      <c r="L170" s="26"/>
      <c r="M170" s="35"/>
      <c r="N170" s="36"/>
    </row>
    <row r="171" spans="2:14" s="6" customFormat="1" ht="15" customHeight="1">
      <c r="B171" s="9"/>
      <c r="D171" s="7"/>
      <c r="F171" s="7"/>
      <c r="H171" s="7"/>
      <c r="J171" s="26"/>
      <c r="K171" s="55"/>
      <c r="L171" s="26"/>
      <c r="M171" s="35"/>
      <c r="N171" s="36"/>
    </row>
    <row r="172" spans="2:14" s="6" customFormat="1" ht="15" customHeight="1">
      <c r="B172" s="9"/>
      <c r="D172" s="7"/>
      <c r="F172" s="7"/>
      <c r="H172" s="7"/>
      <c r="J172" s="26"/>
      <c r="K172" s="55"/>
      <c r="L172" s="26"/>
      <c r="M172" s="35"/>
      <c r="N172" s="36"/>
    </row>
    <row r="173" spans="2:14" s="6" customFormat="1" ht="15" customHeight="1">
      <c r="B173" s="9"/>
      <c r="D173" s="7"/>
      <c r="F173" s="7"/>
      <c r="H173" s="7"/>
      <c r="J173" s="26"/>
      <c r="K173" s="55"/>
      <c r="L173" s="26"/>
      <c r="M173" s="35"/>
      <c r="N173" s="36"/>
    </row>
    <row r="174" spans="2:14" s="6" customFormat="1" ht="15" customHeight="1">
      <c r="B174" s="9"/>
      <c r="D174" s="7"/>
      <c r="F174" s="7"/>
      <c r="H174" s="7"/>
      <c r="J174" s="26"/>
      <c r="K174" s="55"/>
      <c r="L174" s="26"/>
      <c r="M174" s="35"/>
      <c r="N174" s="36"/>
    </row>
    <row r="175" spans="2:14" s="6" customFormat="1" ht="15" customHeight="1">
      <c r="B175" s="9"/>
      <c r="D175" s="7"/>
      <c r="F175" s="7"/>
      <c r="H175" s="7"/>
      <c r="J175" s="26"/>
      <c r="K175" s="55"/>
      <c r="L175" s="26"/>
      <c r="M175" s="35"/>
      <c r="N175" s="36"/>
    </row>
    <row r="176" spans="2:14" s="6" customFormat="1" ht="15" customHeight="1">
      <c r="B176" s="9"/>
      <c r="D176" s="7"/>
      <c r="F176" s="7"/>
      <c r="H176" s="7"/>
      <c r="J176" s="26"/>
      <c r="K176" s="55"/>
      <c r="L176" s="26"/>
      <c r="M176" s="35"/>
      <c r="N176" s="36"/>
    </row>
    <row r="177" spans="2:14" s="6" customFormat="1" ht="15" customHeight="1">
      <c r="B177" s="9"/>
      <c r="D177" s="7"/>
      <c r="F177" s="7"/>
      <c r="H177" s="7"/>
      <c r="J177" s="26"/>
      <c r="K177" s="55"/>
      <c r="L177" s="26"/>
      <c r="M177" s="35"/>
      <c r="N177" s="36"/>
    </row>
    <row r="178" spans="2:14" s="6" customFormat="1" ht="15" customHeight="1">
      <c r="B178" s="9"/>
      <c r="D178" s="7"/>
      <c r="F178" s="7"/>
      <c r="H178" s="7"/>
      <c r="J178" s="26"/>
      <c r="K178" s="55"/>
      <c r="L178" s="26"/>
      <c r="M178" s="35"/>
      <c r="N178" s="36"/>
    </row>
    <row r="179" spans="2:14" s="6" customFormat="1" ht="15" customHeight="1">
      <c r="B179" s="9"/>
      <c r="D179" s="7"/>
      <c r="F179" s="7"/>
      <c r="H179" s="7"/>
      <c r="J179" s="26"/>
      <c r="K179" s="55"/>
      <c r="L179" s="26"/>
      <c r="M179" s="35"/>
      <c r="N179" s="36"/>
    </row>
    <row r="180" spans="2:14" s="6" customFormat="1" ht="15" customHeight="1">
      <c r="B180" s="9"/>
      <c r="D180" s="7"/>
      <c r="F180" s="7"/>
      <c r="H180" s="7"/>
      <c r="J180" s="26"/>
      <c r="K180" s="55"/>
      <c r="L180" s="26"/>
      <c r="M180" s="35"/>
      <c r="N180" s="36"/>
    </row>
    <row r="181" spans="2:14" s="6" customFormat="1" ht="15" customHeight="1">
      <c r="B181" s="9"/>
      <c r="D181" s="7"/>
      <c r="F181" s="7"/>
      <c r="H181" s="7"/>
      <c r="J181" s="26"/>
      <c r="K181" s="55"/>
      <c r="L181" s="26"/>
      <c r="M181" s="35"/>
      <c r="N181" s="36"/>
    </row>
    <row r="182" spans="2:14" s="6" customFormat="1" ht="15" customHeight="1">
      <c r="B182" s="9"/>
      <c r="D182" s="7"/>
      <c r="F182" s="7"/>
      <c r="H182" s="7"/>
      <c r="J182" s="26"/>
      <c r="K182" s="55"/>
      <c r="L182" s="26"/>
      <c r="M182" s="35"/>
      <c r="N182" s="36"/>
    </row>
    <row r="183" spans="2:14" s="6" customFormat="1" ht="15" customHeight="1">
      <c r="B183" s="9"/>
      <c r="D183" s="7"/>
      <c r="F183" s="7"/>
      <c r="H183" s="7"/>
      <c r="J183" s="26"/>
      <c r="K183" s="55"/>
      <c r="L183" s="26"/>
      <c r="M183" s="35"/>
      <c r="N183" s="36"/>
    </row>
    <row r="184" spans="2:14" s="6" customFormat="1" ht="15" customHeight="1">
      <c r="B184" s="9"/>
      <c r="D184" s="7"/>
      <c r="F184" s="7"/>
      <c r="H184" s="7"/>
      <c r="J184" s="26"/>
      <c r="K184" s="55"/>
      <c r="L184" s="26"/>
      <c r="M184" s="35"/>
      <c r="N184" s="36"/>
    </row>
    <row r="185" spans="2:14" s="6" customFormat="1" ht="15" customHeight="1">
      <c r="B185" s="9"/>
      <c r="D185" s="7"/>
      <c r="F185" s="7"/>
      <c r="H185" s="7"/>
      <c r="J185" s="26"/>
      <c r="K185" s="55"/>
      <c r="L185" s="26"/>
      <c r="M185" s="35"/>
      <c r="N185" s="36"/>
    </row>
    <row r="186" spans="2:14" s="6" customFormat="1" ht="15" customHeight="1">
      <c r="B186" s="9"/>
      <c r="D186" s="7"/>
      <c r="F186" s="7"/>
      <c r="H186" s="7"/>
      <c r="J186" s="26"/>
      <c r="K186" s="55"/>
      <c r="L186" s="26"/>
      <c r="M186" s="35"/>
      <c r="N186" s="36"/>
    </row>
    <row r="187" spans="2:14" s="6" customFormat="1" ht="15" customHeight="1">
      <c r="B187" s="9"/>
      <c r="D187" s="7"/>
      <c r="F187" s="7"/>
      <c r="H187" s="7"/>
      <c r="J187" s="26"/>
      <c r="K187" s="55"/>
      <c r="L187" s="26"/>
      <c r="M187" s="35"/>
      <c r="N187" s="36"/>
    </row>
    <row r="188" spans="2:14" s="6" customFormat="1" ht="15" customHeight="1">
      <c r="B188" s="9"/>
      <c r="D188" s="7"/>
      <c r="F188" s="7"/>
      <c r="H188" s="7"/>
      <c r="J188" s="26"/>
      <c r="K188" s="55"/>
      <c r="L188" s="26"/>
      <c r="M188" s="35"/>
      <c r="N188" s="36"/>
    </row>
    <row r="189" spans="2:14" s="6" customFormat="1" ht="15" customHeight="1">
      <c r="B189" s="9"/>
      <c r="D189" s="7"/>
      <c r="F189" s="7"/>
      <c r="H189" s="7"/>
      <c r="J189" s="26"/>
      <c r="K189" s="55"/>
      <c r="L189" s="26"/>
      <c r="M189" s="35"/>
      <c r="N189" s="36"/>
    </row>
    <row r="190" spans="2:14" s="6" customFormat="1" ht="15" customHeight="1">
      <c r="B190" s="9"/>
      <c r="D190" s="7"/>
      <c r="F190" s="7"/>
      <c r="H190" s="7"/>
      <c r="J190" s="26"/>
      <c r="K190" s="55"/>
      <c r="L190" s="26"/>
      <c r="M190" s="35"/>
      <c r="N190" s="36"/>
    </row>
    <row r="191" spans="2:14" s="6" customFormat="1" ht="15" customHeight="1">
      <c r="B191" s="9"/>
      <c r="D191" s="7"/>
      <c r="F191" s="7"/>
      <c r="H191" s="7"/>
      <c r="J191" s="26"/>
      <c r="K191" s="55"/>
      <c r="L191" s="26"/>
      <c r="M191" s="35"/>
      <c r="N191" s="36"/>
    </row>
    <row r="192" spans="2:14" s="6" customFormat="1" ht="15" customHeight="1">
      <c r="B192" s="9"/>
      <c r="D192" s="7"/>
      <c r="F192" s="7"/>
      <c r="H192" s="7"/>
      <c r="J192" s="26"/>
      <c r="K192" s="55"/>
      <c r="L192" s="26"/>
      <c r="M192" s="35"/>
      <c r="N192" s="36"/>
    </row>
    <row r="193" spans="2:14" s="6" customFormat="1" ht="15" customHeight="1">
      <c r="B193" s="9"/>
      <c r="D193" s="7"/>
      <c r="F193" s="7"/>
      <c r="H193" s="7"/>
      <c r="J193" s="26"/>
      <c r="K193" s="55"/>
      <c r="L193" s="26"/>
      <c r="M193" s="35"/>
      <c r="N193" s="36"/>
    </row>
    <row r="194" spans="2:14" s="6" customFormat="1" ht="15" customHeight="1">
      <c r="B194" s="9"/>
      <c r="D194" s="7"/>
      <c r="F194" s="7"/>
      <c r="H194" s="7"/>
      <c r="J194" s="26"/>
      <c r="K194" s="55"/>
      <c r="L194" s="26"/>
      <c r="M194" s="35"/>
      <c r="N194" s="36"/>
    </row>
    <row r="195" spans="2:14" s="6" customFormat="1" ht="15" customHeight="1">
      <c r="B195" s="9"/>
      <c r="D195" s="7"/>
      <c r="F195" s="7"/>
      <c r="H195" s="7"/>
      <c r="J195" s="26"/>
      <c r="K195" s="55"/>
      <c r="L195" s="26"/>
      <c r="M195" s="35"/>
      <c r="N195" s="36"/>
    </row>
    <row r="196" spans="2:14" s="6" customFormat="1" ht="15" customHeight="1">
      <c r="B196" s="9"/>
      <c r="D196" s="7"/>
      <c r="F196" s="7"/>
      <c r="H196" s="7"/>
      <c r="J196" s="26"/>
      <c r="K196" s="55"/>
      <c r="L196" s="26"/>
      <c r="M196" s="35"/>
      <c r="N196" s="36"/>
    </row>
    <row r="197" spans="2:14" s="6" customFormat="1" ht="15" customHeight="1">
      <c r="B197" s="9"/>
      <c r="D197" s="7"/>
      <c r="F197" s="7"/>
      <c r="H197" s="7"/>
      <c r="J197" s="26"/>
      <c r="K197" s="55"/>
      <c r="L197" s="26"/>
      <c r="M197" s="35"/>
      <c r="N197" s="36"/>
    </row>
    <row r="198" spans="2:14" s="6" customFormat="1" ht="15" customHeight="1">
      <c r="B198" s="9"/>
      <c r="D198" s="7"/>
      <c r="F198" s="7"/>
      <c r="H198" s="7"/>
      <c r="J198" s="26"/>
      <c r="K198" s="55"/>
      <c r="L198" s="26"/>
      <c r="M198" s="35"/>
      <c r="N198" s="36"/>
    </row>
    <row r="199" spans="2:14" s="6" customFormat="1" ht="15" customHeight="1">
      <c r="B199" s="9"/>
      <c r="D199" s="7"/>
      <c r="F199" s="7"/>
      <c r="H199" s="7"/>
      <c r="J199" s="26"/>
      <c r="K199" s="55"/>
      <c r="L199" s="26"/>
      <c r="M199" s="35"/>
      <c r="N199" s="36"/>
    </row>
    <row r="200" spans="2:14" s="6" customFormat="1" ht="15" customHeight="1">
      <c r="B200" s="9"/>
      <c r="D200" s="7"/>
      <c r="F200" s="7"/>
      <c r="H200" s="7"/>
      <c r="J200" s="26"/>
      <c r="K200" s="55"/>
      <c r="L200" s="26"/>
      <c r="M200" s="35"/>
      <c r="N200" s="36"/>
    </row>
    <row r="201" spans="2:14" s="6" customFormat="1" ht="15" customHeight="1">
      <c r="B201" s="9"/>
      <c r="D201" s="7"/>
      <c r="F201" s="7"/>
      <c r="H201" s="7"/>
      <c r="J201" s="26"/>
      <c r="K201" s="55"/>
      <c r="L201" s="26"/>
      <c r="M201" s="35"/>
      <c r="N201" s="36"/>
    </row>
    <row r="202" spans="2:14" s="6" customFormat="1" ht="15" customHeight="1">
      <c r="B202" s="9"/>
      <c r="D202" s="7"/>
      <c r="F202" s="7"/>
      <c r="H202" s="7"/>
      <c r="J202" s="26"/>
      <c r="K202" s="55"/>
      <c r="L202" s="26"/>
      <c r="M202" s="35"/>
      <c r="N202" s="36"/>
    </row>
    <row r="203" spans="2:14" s="6" customFormat="1" ht="15" customHeight="1">
      <c r="B203" s="9"/>
      <c r="D203" s="7"/>
      <c r="F203" s="7"/>
      <c r="H203" s="7"/>
      <c r="J203" s="26"/>
      <c r="K203" s="55"/>
      <c r="L203" s="26"/>
      <c r="M203" s="35"/>
      <c r="N203" s="36"/>
    </row>
    <row r="204" spans="2:14" s="6" customFormat="1" ht="15" customHeight="1">
      <c r="B204" s="9"/>
      <c r="D204" s="7"/>
      <c r="F204" s="7"/>
      <c r="H204" s="7"/>
      <c r="J204" s="26"/>
      <c r="K204" s="55"/>
      <c r="L204" s="26"/>
      <c r="M204" s="35"/>
      <c r="N204" s="36"/>
    </row>
    <row r="205" spans="2:14" s="6" customFormat="1" ht="15" customHeight="1">
      <c r="B205" s="9"/>
      <c r="D205" s="7"/>
      <c r="F205" s="7"/>
      <c r="H205" s="7"/>
      <c r="J205" s="26"/>
      <c r="K205" s="55"/>
      <c r="L205" s="26"/>
      <c r="M205" s="35"/>
      <c r="N205" s="36"/>
    </row>
    <row r="206" spans="2:14" s="6" customFormat="1" ht="15" customHeight="1">
      <c r="B206" s="9"/>
      <c r="D206" s="7"/>
      <c r="F206" s="7"/>
      <c r="H206" s="7"/>
      <c r="J206" s="26"/>
      <c r="K206" s="55"/>
      <c r="L206" s="26"/>
      <c r="M206" s="35"/>
      <c r="N206" s="36"/>
    </row>
    <row r="207" spans="2:14" s="6" customFormat="1" ht="15" customHeight="1">
      <c r="B207" s="9"/>
      <c r="D207" s="7"/>
      <c r="F207" s="7"/>
      <c r="H207" s="7"/>
      <c r="J207" s="26"/>
      <c r="K207" s="55"/>
      <c r="L207" s="26"/>
      <c r="M207" s="35"/>
      <c r="N207" s="36"/>
    </row>
    <row r="208" spans="2:14" s="6" customFormat="1" ht="15" customHeight="1">
      <c r="B208" s="9"/>
      <c r="D208" s="7"/>
      <c r="F208" s="7"/>
      <c r="H208" s="7"/>
      <c r="J208" s="26"/>
      <c r="K208" s="55"/>
      <c r="L208" s="26"/>
      <c r="M208" s="35"/>
      <c r="N208" s="36"/>
    </row>
    <row r="209" spans="2:14" s="6" customFormat="1" ht="15" customHeight="1">
      <c r="B209" s="9"/>
      <c r="D209" s="7"/>
      <c r="F209" s="7"/>
      <c r="H209" s="7"/>
      <c r="J209" s="26"/>
      <c r="K209" s="55"/>
      <c r="L209" s="26"/>
      <c r="M209" s="35"/>
      <c r="N209" s="36"/>
    </row>
    <row r="210" spans="2:14" s="6" customFormat="1" ht="15" customHeight="1">
      <c r="B210" s="9"/>
      <c r="D210" s="7"/>
      <c r="F210" s="7"/>
      <c r="H210" s="7"/>
      <c r="J210" s="26"/>
      <c r="K210" s="55"/>
      <c r="L210" s="26"/>
      <c r="M210" s="35"/>
      <c r="N210" s="36"/>
    </row>
    <row r="211" spans="2:14" s="6" customFormat="1" ht="15" customHeight="1">
      <c r="B211" s="9"/>
      <c r="D211" s="7"/>
      <c r="F211" s="7"/>
      <c r="H211" s="7"/>
      <c r="J211" s="26"/>
      <c r="K211" s="55"/>
      <c r="L211" s="26"/>
      <c r="M211" s="35"/>
      <c r="N211" s="36"/>
    </row>
    <row r="212" spans="2:14" s="6" customFormat="1" ht="15" customHeight="1">
      <c r="B212" s="9"/>
      <c r="D212" s="7"/>
      <c r="F212" s="7"/>
      <c r="H212" s="7"/>
      <c r="J212" s="26"/>
      <c r="K212" s="55"/>
      <c r="L212" s="26"/>
      <c r="M212" s="35"/>
      <c r="N212" s="36"/>
    </row>
    <row r="213" spans="2:14" s="6" customFormat="1" ht="15" customHeight="1">
      <c r="B213" s="9"/>
      <c r="D213" s="7"/>
      <c r="F213" s="7"/>
      <c r="H213" s="7"/>
      <c r="J213" s="26"/>
      <c r="K213" s="55"/>
      <c r="L213" s="26"/>
      <c r="M213" s="35"/>
      <c r="N213" s="36"/>
    </row>
    <row r="214" spans="2:14" s="6" customFormat="1" ht="15" customHeight="1">
      <c r="B214" s="9"/>
      <c r="D214" s="7"/>
      <c r="F214" s="7"/>
      <c r="H214" s="7"/>
      <c r="J214" s="26"/>
      <c r="K214" s="55"/>
      <c r="L214" s="26"/>
      <c r="M214" s="35"/>
      <c r="N214" s="36"/>
    </row>
    <row r="215" spans="2:14" s="6" customFormat="1" ht="15" customHeight="1">
      <c r="B215" s="9"/>
      <c r="D215" s="7"/>
      <c r="F215" s="7"/>
      <c r="H215" s="7"/>
      <c r="J215" s="26"/>
      <c r="K215" s="55"/>
      <c r="L215" s="26"/>
      <c r="M215" s="35"/>
      <c r="N215" s="36"/>
    </row>
    <row r="216" spans="2:14" s="6" customFormat="1" ht="15" customHeight="1">
      <c r="B216" s="9"/>
      <c r="D216" s="7"/>
      <c r="F216" s="7"/>
      <c r="H216" s="7"/>
      <c r="J216" s="26"/>
      <c r="K216" s="55"/>
      <c r="L216" s="26"/>
      <c r="M216" s="35"/>
      <c r="N216" s="36"/>
    </row>
    <row r="217" spans="2:14" s="6" customFormat="1" ht="15" customHeight="1">
      <c r="B217" s="9"/>
      <c r="D217" s="7"/>
      <c r="F217" s="7"/>
      <c r="H217" s="7"/>
      <c r="J217" s="26"/>
      <c r="K217" s="55"/>
      <c r="L217" s="26"/>
      <c r="M217" s="35"/>
      <c r="N217" s="36"/>
    </row>
    <row r="218" spans="2:14" s="6" customFormat="1" ht="15" customHeight="1">
      <c r="B218" s="9"/>
      <c r="D218" s="7"/>
      <c r="F218" s="7"/>
      <c r="H218" s="7"/>
      <c r="J218" s="26"/>
      <c r="K218" s="55"/>
      <c r="L218" s="26"/>
      <c r="M218" s="35"/>
      <c r="N218" s="36"/>
    </row>
    <row r="219" spans="2:14" s="6" customFormat="1" ht="15" customHeight="1">
      <c r="B219" s="9"/>
      <c r="D219" s="7"/>
      <c r="F219" s="7"/>
      <c r="H219" s="7"/>
      <c r="J219" s="26"/>
      <c r="K219" s="55"/>
      <c r="L219" s="26"/>
      <c r="M219" s="35"/>
      <c r="N219" s="36"/>
    </row>
    <row r="220" spans="2:14" s="6" customFormat="1" ht="15" customHeight="1">
      <c r="B220" s="9"/>
      <c r="D220" s="7"/>
      <c r="F220" s="7"/>
      <c r="H220" s="7"/>
      <c r="J220" s="26"/>
      <c r="K220" s="55"/>
      <c r="L220" s="26"/>
      <c r="M220" s="35"/>
      <c r="N220" s="36"/>
    </row>
    <row r="221" spans="2:14" s="6" customFormat="1" ht="15" customHeight="1">
      <c r="B221" s="9"/>
      <c r="D221" s="7"/>
      <c r="F221" s="7"/>
      <c r="H221" s="7"/>
      <c r="J221" s="26"/>
      <c r="K221" s="55"/>
      <c r="L221" s="26"/>
      <c r="M221" s="35"/>
      <c r="N221" s="36"/>
    </row>
    <row r="222" spans="2:14" s="6" customFormat="1" ht="15" customHeight="1">
      <c r="B222" s="9"/>
      <c r="D222" s="7"/>
      <c r="F222" s="7"/>
      <c r="H222" s="7"/>
      <c r="J222" s="26"/>
      <c r="K222" s="55"/>
      <c r="L222" s="26"/>
      <c r="M222" s="35"/>
      <c r="N222" s="36"/>
    </row>
    <row r="223" spans="2:14" s="6" customFormat="1" ht="15" customHeight="1">
      <c r="B223" s="9"/>
      <c r="D223" s="7"/>
      <c r="F223" s="7"/>
      <c r="H223" s="7"/>
      <c r="J223" s="26"/>
      <c r="K223" s="55"/>
      <c r="L223" s="26"/>
      <c r="M223" s="35"/>
      <c r="N223" s="36"/>
    </row>
    <row r="224" spans="2:14" s="6" customFormat="1" ht="15" customHeight="1">
      <c r="B224" s="9"/>
      <c r="D224" s="7"/>
      <c r="F224" s="7"/>
      <c r="H224" s="7"/>
      <c r="J224" s="26"/>
      <c r="K224" s="55"/>
      <c r="L224" s="26"/>
      <c r="M224" s="35"/>
      <c r="N224" s="36"/>
    </row>
    <row r="225" spans="2:14" s="6" customFormat="1" ht="15" customHeight="1">
      <c r="B225" s="9"/>
      <c r="D225" s="7"/>
      <c r="F225" s="7"/>
      <c r="H225" s="7"/>
      <c r="J225" s="26"/>
      <c r="K225" s="55"/>
      <c r="L225" s="26"/>
      <c r="M225" s="35"/>
      <c r="N225" s="36"/>
    </row>
    <row r="226" spans="2:14" s="6" customFormat="1" ht="15" customHeight="1">
      <c r="B226" s="9"/>
      <c r="D226" s="7"/>
      <c r="F226" s="7"/>
      <c r="H226" s="7"/>
      <c r="J226" s="26"/>
      <c r="K226" s="55"/>
      <c r="L226" s="26"/>
      <c r="M226" s="35"/>
      <c r="N226" s="36"/>
    </row>
    <row r="227" spans="2:14" s="6" customFormat="1" ht="15" customHeight="1">
      <c r="B227" s="9"/>
      <c r="D227" s="7"/>
      <c r="F227" s="7"/>
      <c r="H227" s="7"/>
      <c r="J227" s="26"/>
      <c r="K227" s="55"/>
      <c r="L227" s="26"/>
      <c r="M227" s="35"/>
      <c r="N227" s="36"/>
    </row>
    <row r="228" spans="2:14" s="6" customFormat="1" ht="15" customHeight="1">
      <c r="B228" s="9"/>
      <c r="D228" s="7"/>
      <c r="F228" s="7"/>
      <c r="H228" s="7"/>
      <c r="J228" s="26"/>
      <c r="K228" s="55"/>
      <c r="L228" s="26"/>
      <c r="M228" s="35"/>
      <c r="N228" s="36"/>
    </row>
    <row r="229" spans="2:14" s="6" customFormat="1" ht="15" customHeight="1">
      <c r="B229" s="9"/>
      <c r="D229" s="7"/>
      <c r="F229" s="7"/>
      <c r="H229" s="7"/>
      <c r="J229" s="26"/>
      <c r="K229" s="55"/>
      <c r="L229" s="26"/>
      <c r="M229" s="35"/>
      <c r="N229" s="36"/>
    </row>
    <row r="230" spans="2:14" s="6" customFormat="1" ht="15" customHeight="1">
      <c r="B230" s="9"/>
      <c r="D230" s="7"/>
      <c r="F230" s="7"/>
      <c r="H230" s="7"/>
      <c r="J230" s="26"/>
      <c r="K230" s="55"/>
      <c r="L230" s="26"/>
      <c r="M230" s="35"/>
      <c r="N230" s="36"/>
    </row>
    <row r="231" spans="2:14" s="6" customFormat="1" ht="15" customHeight="1">
      <c r="B231" s="9"/>
      <c r="D231" s="7"/>
      <c r="F231" s="7"/>
      <c r="H231" s="7"/>
      <c r="J231" s="26"/>
      <c r="K231" s="55"/>
      <c r="L231" s="26"/>
      <c r="M231" s="35"/>
      <c r="N231" s="36"/>
    </row>
    <row r="232" spans="2:14" s="6" customFormat="1" ht="15" customHeight="1">
      <c r="B232" s="9"/>
      <c r="D232" s="7"/>
      <c r="F232" s="7"/>
      <c r="H232" s="7"/>
      <c r="J232" s="26"/>
      <c r="K232" s="55"/>
      <c r="L232" s="26"/>
      <c r="M232" s="35"/>
      <c r="N232" s="36"/>
    </row>
    <row r="233" spans="2:14" s="6" customFormat="1" ht="15" customHeight="1">
      <c r="B233" s="9"/>
      <c r="D233" s="7"/>
      <c r="F233" s="7"/>
      <c r="H233" s="7"/>
      <c r="J233" s="26"/>
      <c r="K233" s="55"/>
      <c r="L233" s="26"/>
      <c r="M233" s="35"/>
      <c r="N233" s="36"/>
    </row>
    <row r="234" spans="2:14" s="6" customFormat="1" ht="15" customHeight="1">
      <c r="B234" s="9"/>
      <c r="D234" s="7"/>
      <c r="F234" s="7"/>
      <c r="H234" s="7"/>
      <c r="J234" s="26"/>
      <c r="K234" s="55"/>
      <c r="L234" s="26"/>
      <c r="M234" s="35"/>
      <c r="N234" s="36"/>
    </row>
    <row r="235" spans="2:14" s="6" customFormat="1" ht="15" customHeight="1">
      <c r="B235" s="9"/>
      <c r="D235" s="7"/>
      <c r="F235" s="7"/>
      <c r="H235" s="7"/>
      <c r="J235" s="26"/>
      <c r="K235" s="55"/>
      <c r="L235" s="26"/>
      <c r="M235" s="35"/>
      <c r="N235" s="36"/>
    </row>
    <row r="236" spans="2:14" s="6" customFormat="1" ht="15" customHeight="1">
      <c r="B236" s="9"/>
      <c r="D236" s="7"/>
      <c r="F236" s="7"/>
      <c r="H236" s="7"/>
      <c r="J236" s="26"/>
      <c r="K236" s="55"/>
      <c r="L236" s="26"/>
      <c r="M236" s="35"/>
      <c r="N236" s="36"/>
    </row>
    <row r="237" spans="2:14" s="6" customFormat="1" ht="15" customHeight="1">
      <c r="B237" s="9"/>
      <c r="D237" s="7"/>
      <c r="F237" s="7"/>
      <c r="H237" s="7"/>
      <c r="J237" s="26"/>
      <c r="K237" s="55"/>
      <c r="L237" s="26"/>
      <c r="M237" s="35"/>
      <c r="N237" s="36"/>
    </row>
    <row r="238" spans="2:14" s="6" customFormat="1" ht="15" customHeight="1">
      <c r="B238" s="9"/>
      <c r="D238" s="7"/>
      <c r="F238" s="7"/>
      <c r="H238" s="7"/>
      <c r="J238" s="26"/>
      <c r="K238" s="55"/>
      <c r="L238" s="26"/>
      <c r="M238" s="35"/>
      <c r="N238" s="36"/>
    </row>
    <row r="239" spans="2:14" s="6" customFormat="1" ht="15" customHeight="1">
      <c r="B239" s="9"/>
      <c r="D239" s="7"/>
      <c r="F239" s="7"/>
      <c r="H239" s="7"/>
      <c r="J239" s="26"/>
      <c r="K239" s="55"/>
      <c r="L239" s="26"/>
      <c r="M239" s="35"/>
      <c r="N239" s="36"/>
    </row>
    <row r="240" spans="2:14" s="6" customFormat="1" ht="15" customHeight="1">
      <c r="B240" s="9"/>
      <c r="D240" s="7"/>
      <c r="F240" s="7"/>
      <c r="H240" s="7"/>
      <c r="J240" s="26"/>
      <c r="K240" s="55"/>
      <c r="L240" s="26"/>
      <c r="M240" s="35"/>
      <c r="N240" s="36"/>
    </row>
    <row r="241" spans="2:14" s="6" customFormat="1" ht="15" customHeight="1">
      <c r="B241" s="9"/>
      <c r="D241" s="7"/>
      <c r="F241" s="7"/>
      <c r="H241" s="7"/>
      <c r="J241" s="26"/>
      <c r="K241" s="55"/>
      <c r="L241" s="26"/>
      <c r="M241" s="35"/>
      <c r="N241" s="36"/>
    </row>
    <row r="242" spans="2:14" s="6" customFormat="1" ht="15" customHeight="1">
      <c r="B242" s="9"/>
      <c r="D242" s="7"/>
      <c r="F242" s="7"/>
      <c r="H242" s="7"/>
      <c r="J242" s="26"/>
      <c r="K242" s="55"/>
      <c r="L242" s="26"/>
      <c r="M242" s="35"/>
      <c r="N242" s="36"/>
    </row>
    <row r="243" spans="2:14" s="6" customFormat="1" ht="15" customHeight="1">
      <c r="B243" s="9"/>
      <c r="D243" s="7"/>
      <c r="F243" s="7"/>
      <c r="H243" s="7"/>
      <c r="J243" s="26"/>
      <c r="K243" s="55"/>
      <c r="L243" s="26"/>
      <c r="M243" s="35"/>
      <c r="N243" s="36"/>
    </row>
    <row r="244" spans="2:14" s="6" customFormat="1" ht="15" customHeight="1">
      <c r="B244" s="9"/>
      <c r="D244" s="7"/>
      <c r="F244" s="7"/>
      <c r="H244" s="7"/>
      <c r="J244" s="26"/>
      <c r="K244" s="55"/>
      <c r="L244" s="26"/>
      <c r="M244" s="35"/>
      <c r="N244" s="36"/>
    </row>
    <row r="245" spans="2:14" s="6" customFormat="1" ht="15" customHeight="1">
      <c r="B245" s="9"/>
      <c r="D245" s="7"/>
      <c r="F245" s="7"/>
      <c r="H245" s="7"/>
      <c r="J245" s="26"/>
      <c r="K245" s="55"/>
      <c r="L245" s="26"/>
      <c r="M245" s="35"/>
      <c r="N245" s="36"/>
    </row>
    <row r="246" spans="2:14" s="6" customFormat="1" ht="15" customHeight="1">
      <c r="B246" s="9"/>
      <c r="D246" s="7"/>
      <c r="F246" s="7"/>
      <c r="H246" s="7"/>
      <c r="J246" s="26"/>
      <c r="K246" s="55"/>
      <c r="L246" s="26"/>
      <c r="M246" s="35"/>
      <c r="N246" s="36"/>
    </row>
    <row r="247" spans="2:14" s="6" customFormat="1" ht="15" customHeight="1">
      <c r="B247" s="9"/>
      <c r="D247" s="7"/>
      <c r="F247" s="7"/>
      <c r="H247" s="7"/>
      <c r="J247" s="26"/>
      <c r="K247" s="55"/>
      <c r="L247" s="26"/>
      <c r="M247" s="35"/>
      <c r="N247" s="36"/>
    </row>
    <row r="248" spans="2:14" s="6" customFormat="1" ht="15" customHeight="1">
      <c r="B248" s="9"/>
      <c r="D248" s="7"/>
      <c r="F248" s="7"/>
      <c r="H248" s="7"/>
      <c r="J248" s="26"/>
      <c r="K248" s="55"/>
      <c r="L248" s="26"/>
      <c r="M248" s="35"/>
      <c r="N248" s="36"/>
    </row>
    <row r="249" spans="2:14" s="6" customFormat="1" ht="15" customHeight="1">
      <c r="B249" s="9"/>
      <c r="D249" s="7"/>
      <c r="F249" s="7"/>
      <c r="H249" s="7"/>
      <c r="J249" s="26"/>
      <c r="K249" s="55"/>
      <c r="L249" s="26"/>
      <c r="M249" s="35"/>
      <c r="N249" s="36"/>
    </row>
    <row r="250" spans="2:14" s="6" customFormat="1" ht="15" customHeight="1">
      <c r="B250" s="9"/>
      <c r="D250" s="7"/>
      <c r="F250" s="7"/>
      <c r="H250" s="7"/>
      <c r="J250" s="26"/>
      <c r="K250" s="55"/>
      <c r="L250" s="26"/>
      <c r="M250" s="35"/>
      <c r="N250" s="36"/>
    </row>
    <row r="251" spans="2:14" s="6" customFormat="1" ht="15" customHeight="1">
      <c r="B251" s="9"/>
      <c r="D251" s="7"/>
      <c r="F251" s="7"/>
      <c r="H251" s="7"/>
      <c r="J251" s="26"/>
      <c r="K251" s="55"/>
      <c r="L251" s="26"/>
      <c r="M251" s="35"/>
      <c r="N251" s="36"/>
    </row>
    <row r="252" spans="2:14" s="6" customFormat="1" ht="15" customHeight="1">
      <c r="B252" s="9"/>
      <c r="D252" s="7"/>
      <c r="F252" s="7"/>
      <c r="H252" s="7"/>
      <c r="J252" s="26"/>
      <c r="K252" s="55"/>
      <c r="L252" s="26"/>
      <c r="M252" s="35"/>
      <c r="N252" s="36"/>
    </row>
    <row r="253" spans="2:14" s="6" customFormat="1" ht="15" customHeight="1">
      <c r="B253" s="9"/>
      <c r="D253" s="7"/>
      <c r="F253" s="7"/>
      <c r="H253" s="7"/>
      <c r="J253" s="26"/>
      <c r="K253" s="55"/>
      <c r="L253" s="26"/>
      <c r="M253" s="35"/>
      <c r="N253" s="36"/>
    </row>
    <row r="254" spans="2:14" s="6" customFormat="1" ht="15" customHeight="1">
      <c r="B254" s="9"/>
      <c r="D254" s="7"/>
      <c r="F254" s="7"/>
      <c r="H254" s="7"/>
      <c r="J254" s="26"/>
      <c r="K254" s="55"/>
      <c r="L254" s="26"/>
      <c r="M254" s="35"/>
      <c r="N254" s="36"/>
    </row>
    <row r="255" spans="2:14" s="6" customFormat="1" ht="15" customHeight="1">
      <c r="B255" s="9"/>
      <c r="D255" s="7"/>
      <c r="F255" s="7"/>
      <c r="H255" s="7"/>
      <c r="J255" s="26"/>
      <c r="K255" s="55"/>
      <c r="L255" s="26"/>
      <c r="M255" s="35"/>
      <c r="N255" s="36"/>
    </row>
    <row r="256" spans="2:14" s="6" customFormat="1" ht="15" customHeight="1">
      <c r="B256" s="9"/>
      <c r="D256" s="7"/>
      <c r="F256" s="7"/>
      <c r="H256" s="7"/>
      <c r="J256" s="26"/>
      <c r="K256" s="55"/>
      <c r="L256" s="26"/>
      <c r="M256" s="35"/>
      <c r="N256" s="36"/>
    </row>
    <row r="257" spans="2:14" s="6" customFormat="1" ht="15" customHeight="1">
      <c r="B257" s="9"/>
      <c r="D257" s="7"/>
      <c r="F257" s="7"/>
      <c r="H257" s="7"/>
      <c r="J257" s="26"/>
      <c r="K257" s="55"/>
      <c r="L257" s="26"/>
      <c r="M257" s="35"/>
      <c r="N257" s="36"/>
    </row>
    <row r="258" spans="2:14" s="6" customFormat="1" ht="15" customHeight="1">
      <c r="B258" s="9"/>
      <c r="D258" s="7"/>
      <c r="F258" s="7"/>
      <c r="H258" s="7"/>
      <c r="J258" s="26"/>
      <c r="K258" s="55"/>
      <c r="L258" s="26"/>
      <c r="M258" s="35"/>
      <c r="N258" s="36"/>
    </row>
    <row r="259" spans="2:14" s="6" customFormat="1" ht="15" customHeight="1">
      <c r="B259" s="9"/>
      <c r="D259" s="7"/>
      <c r="F259" s="7"/>
      <c r="H259" s="7"/>
      <c r="J259" s="26"/>
      <c r="K259" s="55"/>
      <c r="L259" s="26"/>
      <c r="M259" s="35"/>
      <c r="N259" s="36"/>
    </row>
    <row r="260" spans="2:14" s="6" customFormat="1" ht="15" customHeight="1">
      <c r="B260" s="9"/>
      <c r="D260" s="7"/>
      <c r="F260" s="7"/>
      <c r="H260" s="7"/>
      <c r="J260" s="26"/>
      <c r="K260" s="55"/>
      <c r="L260" s="26"/>
      <c r="M260" s="35"/>
      <c r="N260" s="36"/>
    </row>
    <row r="261" spans="2:14" s="6" customFormat="1" ht="15" customHeight="1">
      <c r="B261" s="9"/>
      <c r="D261" s="7"/>
      <c r="F261" s="7"/>
      <c r="H261" s="7"/>
      <c r="J261" s="26"/>
      <c r="K261" s="55"/>
      <c r="L261" s="26"/>
      <c r="M261" s="35"/>
      <c r="N261" s="36"/>
    </row>
    <row r="262" spans="2:14" s="6" customFormat="1" ht="15" customHeight="1">
      <c r="B262" s="9"/>
      <c r="D262" s="7"/>
      <c r="F262" s="7"/>
      <c r="H262" s="7"/>
      <c r="J262" s="26"/>
      <c r="K262" s="55"/>
      <c r="L262" s="26"/>
      <c r="M262" s="35"/>
      <c r="N262" s="36"/>
    </row>
    <row r="263" spans="2:14" s="6" customFormat="1" ht="15" customHeight="1">
      <c r="B263" s="9"/>
      <c r="D263" s="7"/>
      <c r="F263" s="7"/>
      <c r="H263" s="7"/>
      <c r="J263" s="26"/>
      <c r="K263" s="55"/>
      <c r="L263" s="26"/>
      <c r="M263" s="35"/>
      <c r="N263" s="36"/>
    </row>
    <row r="264" spans="2:14" s="6" customFormat="1" ht="15" customHeight="1">
      <c r="B264" s="9"/>
      <c r="D264" s="7"/>
      <c r="F264" s="7"/>
      <c r="H264" s="7"/>
      <c r="J264" s="26"/>
      <c r="K264" s="55"/>
      <c r="L264" s="26"/>
      <c r="M264" s="35"/>
      <c r="N264" s="36"/>
    </row>
    <row r="265" spans="2:14" s="6" customFormat="1" ht="15" customHeight="1">
      <c r="B265" s="9"/>
      <c r="D265" s="7"/>
      <c r="F265" s="7"/>
      <c r="H265" s="7"/>
      <c r="J265" s="26"/>
      <c r="K265" s="55"/>
      <c r="L265" s="26"/>
      <c r="M265" s="35"/>
      <c r="N265" s="36"/>
    </row>
    <row r="266" spans="2:14" s="6" customFormat="1" ht="15" customHeight="1">
      <c r="B266" s="9"/>
      <c r="D266" s="7"/>
      <c r="F266" s="7"/>
      <c r="H266" s="7"/>
      <c r="J266" s="26"/>
      <c r="K266" s="55"/>
      <c r="L266" s="26"/>
      <c r="M266" s="35"/>
      <c r="N266" s="36"/>
    </row>
    <row r="267" spans="2:14" s="6" customFormat="1" ht="15" customHeight="1">
      <c r="B267" s="9"/>
      <c r="D267" s="7"/>
      <c r="F267" s="7"/>
      <c r="H267" s="7"/>
      <c r="J267" s="26"/>
      <c r="K267" s="55"/>
      <c r="L267" s="26"/>
      <c r="M267" s="35"/>
      <c r="N267" s="36"/>
    </row>
    <row r="268" spans="2:14" s="6" customFormat="1" ht="15" customHeight="1">
      <c r="B268" s="9"/>
      <c r="D268" s="7"/>
      <c r="F268" s="7"/>
      <c r="H268" s="7"/>
      <c r="J268" s="26"/>
      <c r="K268" s="55"/>
      <c r="L268" s="26"/>
      <c r="M268" s="35"/>
      <c r="N268" s="36"/>
    </row>
    <row r="269" spans="2:14" s="6" customFormat="1" ht="15" customHeight="1">
      <c r="B269" s="9"/>
      <c r="D269" s="7"/>
      <c r="F269" s="7"/>
      <c r="H269" s="7"/>
      <c r="J269" s="26"/>
      <c r="K269" s="55"/>
      <c r="L269" s="26"/>
      <c r="M269" s="35"/>
      <c r="N269" s="36"/>
    </row>
    <row r="270" spans="2:14" s="6" customFormat="1" ht="15" customHeight="1">
      <c r="B270" s="9"/>
      <c r="D270" s="7"/>
      <c r="F270" s="7"/>
      <c r="H270" s="7"/>
      <c r="J270" s="26"/>
      <c r="K270" s="55"/>
      <c r="L270" s="26"/>
      <c r="M270" s="35"/>
      <c r="N270" s="36"/>
    </row>
    <row r="271" spans="2:14" s="6" customFormat="1" ht="15" customHeight="1">
      <c r="B271" s="9"/>
      <c r="D271" s="7"/>
      <c r="F271" s="7"/>
      <c r="H271" s="7"/>
      <c r="J271" s="26"/>
      <c r="K271" s="55"/>
      <c r="L271" s="26"/>
      <c r="M271" s="35"/>
      <c r="N271" s="36"/>
    </row>
    <row r="272" spans="2:14" s="6" customFormat="1" ht="15" customHeight="1">
      <c r="B272" s="9"/>
      <c r="D272" s="7"/>
      <c r="F272" s="7"/>
      <c r="H272" s="7"/>
      <c r="J272" s="26"/>
      <c r="K272" s="55"/>
      <c r="L272" s="26"/>
      <c r="M272" s="35"/>
      <c r="N272" s="36"/>
    </row>
    <row r="273" spans="2:14" s="6" customFormat="1" ht="15" customHeight="1">
      <c r="B273" s="9"/>
      <c r="D273" s="7"/>
      <c r="F273" s="7"/>
      <c r="H273" s="7"/>
      <c r="J273" s="26"/>
      <c r="K273" s="55"/>
      <c r="L273" s="26"/>
      <c r="M273" s="35"/>
      <c r="N273" s="36"/>
    </row>
    <row r="274" spans="2:14" s="6" customFormat="1" ht="15" customHeight="1">
      <c r="B274" s="9"/>
      <c r="D274" s="7"/>
      <c r="F274" s="7"/>
      <c r="H274" s="7"/>
      <c r="J274" s="26"/>
      <c r="K274" s="55"/>
      <c r="L274" s="26"/>
      <c r="M274" s="35"/>
      <c r="N274" s="36"/>
    </row>
    <row r="275" spans="2:14" s="6" customFormat="1" ht="15" customHeight="1">
      <c r="B275" s="9"/>
      <c r="D275" s="7"/>
      <c r="F275" s="7"/>
      <c r="H275" s="7"/>
      <c r="J275" s="26"/>
      <c r="K275" s="55"/>
      <c r="L275" s="26"/>
      <c r="M275" s="35"/>
      <c r="N275" s="36"/>
    </row>
    <row r="276" spans="2:14" s="6" customFormat="1" ht="15" customHeight="1">
      <c r="B276" s="9"/>
      <c r="D276" s="7"/>
      <c r="F276" s="7"/>
      <c r="H276" s="7"/>
      <c r="J276" s="26"/>
      <c r="K276" s="55"/>
      <c r="L276" s="26"/>
      <c r="M276" s="35"/>
      <c r="N276" s="36"/>
    </row>
    <row r="277" spans="2:14" s="6" customFormat="1" ht="15" customHeight="1">
      <c r="B277" s="9"/>
      <c r="D277" s="7"/>
      <c r="F277" s="7"/>
      <c r="H277" s="7"/>
      <c r="J277" s="26"/>
      <c r="K277" s="55"/>
      <c r="L277" s="26"/>
      <c r="M277" s="35"/>
      <c r="N277" s="36"/>
    </row>
    <row r="278" spans="2:14" s="6" customFormat="1" ht="15" customHeight="1">
      <c r="B278" s="9"/>
      <c r="D278" s="7"/>
      <c r="F278" s="7"/>
      <c r="H278" s="7"/>
      <c r="J278" s="26"/>
      <c r="K278" s="55"/>
      <c r="L278" s="26"/>
      <c r="M278" s="35"/>
      <c r="N278" s="36"/>
    </row>
    <row r="279" spans="2:14" s="6" customFormat="1" ht="15" customHeight="1">
      <c r="B279" s="9"/>
      <c r="D279" s="7"/>
      <c r="F279" s="7"/>
      <c r="H279" s="7"/>
      <c r="J279" s="26"/>
      <c r="K279" s="55"/>
      <c r="L279" s="26"/>
      <c r="M279" s="35"/>
      <c r="N279" s="36"/>
    </row>
    <row r="280" spans="2:14" s="6" customFormat="1" ht="15" customHeight="1">
      <c r="B280" s="9"/>
      <c r="D280" s="7"/>
      <c r="F280" s="7"/>
      <c r="H280" s="7"/>
      <c r="J280" s="26"/>
      <c r="K280" s="55"/>
      <c r="L280" s="26"/>
      <c r="M280" s="35"/>
      <c r="N280" s="36"/>
    </row>
    <row r="281" spans="2:14" s="6" customFormat="1" ht="15" customHeight="1">
      <c r="B281" s="9"/>
      <c r="D281" s="7"/>
      <c r="F281" s="7"/>
      <c r="H281" s="7"/>
      <c r="J281" s="26"/>
      <c r="K281" s="55"/>
      <c r="L281" s="26"/>
      <c r="M281" s="35"/>
      <c r="N281" s="36"/>
    </row>
    <row r="282" spans="2:14" s="6" customFormat="1" ht="15" customHeight="1">
      <c r="B282" s="9"/>
      <c r="D282" s="7"/>
      <c r="F282" s="7"/>
      <c r="H282" s="7"/>
      <c r="J282" s="26"/>
      <c r="K282" s="55"/>
      <c r="L282" s="26"/>
      <c r="M282" s="35"/>
      <c r="N282" s="36"/>
    </row>
    <row r="283" spans="2:14" s="6" customFormat="1" ht="15" customHeight="1">
      <c r="B283" s="9"/>
      <c r="D283" s="7"/>
      <c r="F283" s="7"/>
      <c r="H283" s="7"/>
      <c r="J283" s="26"/>
      <c r="K283" s="55"/>
      <c r="L283" s="26"/>
      <c r="M283" s="35"/>
      <c r="N283" s="36"/>
    </row>
    <row r="284" spans="2:14" s="6" customFormat="1" ht="15" customHeight="1">
      <c r="B284" s="9"/>
      <c r="D284" s="7"/>
      <c r="F284" s="7"/>
      <c r="H284" s="7"/>
      <c r="J284" s="26"/>
      <c r="K284" s="55"/>
      <c r="L284" s="26"/>
      <c r="M284" s="35"/>
      <c r="N284" s="36"/>
    </row>
    <row r="285" spans="2:14" s="6" customFormat="1" ht="15" customHeight="1">
      <c r="B285" s="9"/>
      <c r="D285" s="7"/>
      <c r="F285" s="7"/>
      <c r="H285" s="7"/>
      <c r="J285" s="26"/>
      <c r="K285" s="55"/>
      <c r="L285" s="26"/>
      <c r="M285" s="35"/>
      <c r="N285" s="36"/>
    </row>
    <row r="286" spans="2:14" s="6" customFormat="1" ht="15" customHeight="1">
      <c r="B286" s="9"/>
      <c r="D286" s="7"/>
      <c r="F286" s="7"/>
      <c r="H286" s="7"/>
      <c r="J286" s="26"/>
      <c r="K286" s="55"/>
      <c r="L286" s="26"/>
      <c r="M286" s="35"/>
      <c r="N286" s="36"/>
    </row>
    <row r="287" spans="2:14" s="6" customFormat="1" ht="15" customHeight="1">
      <c r="B287" s="9"/>
      <c r="D287" s="7"/>
      <c r="F287" s="7"/>
      <c r="H287" s="7"/>
      <c r="J287" s="26"/>
      <c r="K287" s="55"/>
      <c r="L287" s="26"/>
      <c r="M287" s="35"/>
      <c r="N287" s="36"/>
    </row>
    <row r="288" spans="2:14" s="6" customFormat="1" ht="15" customHeight="1">
      <c r="B288" s="9"/>
      <c r="D288" s="7"/>
      <c r="F288" s="7"/>
      <c r="H288" s="7"/>
      <c r="J288" s="26"/>
      <c r="K288" s="55"/>
      <c r="L288" s="26"/>
      <c r="M288" s="35"/>
      <c r="N288" s="36"/>
    </row>
    <row r="289" spans="2:14" s="6" customFormat="1" ht="15" customHeight="1">
      <c r="B289" s="9"/>
      <c r="D289" s="7"/>
      <c r="F289" s="7"/>
      <c r="H289" s="7"/>
      <c r="J289" s="26"/>
      <c r="K289" s="55"/>
      <c r="L289" s="26"/>
      <c r="M289" s="35"/>
      <c r="N289" s="36"/>
    </row>
    <row r="290" spans="2:14" s="6" customFormat="1" ht="15" customHeight="1">
      <c r="B290" s="9"/>
      <c r="D290" s="7"/>
      <c r="F290" s="7"/>
      <c r="H290" s="7"/>
      <c r="J290" s="26"/>
      <c r="K290" s="55"/>
      <c r="L290" s="26"/>
      <c r="M290" s="35"/>
      <c r="N290" s="36"/>
    </row>
    <row r="291" spans="2:14" s="6" customFormat="1" ht="15" customHeight="1">
      <c r="B291" s="9"/>
      <c r="D291" s="7"/>
      <c r="F291" s="7"/>
      <c r="H291" s="7"/>
      <c r="J291" s="26"/>
      <c r="K291" s="55"/>
      <c r="L291" s="26"/>
      <c r="M291" s="35"/>
      <c r="N291" s="36"/>
    </row>
    <row r="292" spans="2:14" s="6" customFormat="1" ht="15" customHeight="1">
      <c r="B292" s="9"/>
      <c r="D292" s="7"/>
      <c r="F292" s="7"/>
      <c r="H292" s="7"/>
      <c r="J292" s="26"/>
      <c r="K292" s="55"/>
      <c r="L292" s="26"/>
      <c r="M292" s="35"/>
      <c r="N292" s="36"/>
    </row>
    <row r="293" spans="2:14" s="6" customFormat="1" ht="15" customHeight="1">
      <c r="B293" s="9"/>
      <c r="D293" s="7"/>
      <c r="F293" s="7"/>
      <c r="H293" s="7"/>
      <c r="J293" s="26"/>
      <c r="K293" s="55"/>
      <c r="L293" s="26"/>
      <c r="M293" s="35"/>
      <c r="N293" s="36"/>
    </row>
    <row r="294" spans="2:14" s="6" customFormat="1" ht="15" customHeight="1">
      <c r="B294" s="9"/>
      <c r="D294" s="7"/>
      <c r="F294" s="7"/>
      <c r="H294" s="7"/>
      <c r="J294" s="26"/>
      <c r="K294" s="55"/>
      <c r="L294" s="26"/>
      <c r="M294" s="35"/>
      <c r="N294" s="36"/>
    </row>
    <row r="295" spans="2:14" s="6" customFormat="1" ht="15" customHeight="1">
      <c r="B295" s="9"/>
      <c r="D295" s="7"/>
      <c r="F295" s="7"/>
      <c r="H295" s="7"/>
      <c r="J295" s="26"/>
      <c r="K295" s="55"/>
      <c r="L295" s="26"/>
      <c r="M295" s="35"/>
      <c r="N295" s="36"/>
    </row>
    <row r="296" spans="2:14" s="6" customFormat="1" ht="15" customHeight="1">
      <c r="B296" s="9"/>
      <c r="D296" s="7"/>
      <c r="F296" s="7"/>
      <c r="H296" s="7"/>
      <c r="J296" s="26"/>
      <c r="K296" s="55"/>
      <c r="L296" s="26"/>
      <c r="M296" s="35"/>
      <c r="N296" s="36"/>
    </row>
    <row r="297" spans="2:14" s="6" customFormat="1" ht="15" customHeight="1">
      <c r="B297" s="9"/>
      <c r="D297" s="7"/>
      <c r="F297" s="7"/>
      <c r="H297" s="7"/>
      <c r="J297" s="26"/>
      <c r="K297" s="55"/>
      <c r="L297" s="26"/>
      <c r="M297" s="35"/>
      <c r="N297" s="36"/>
    </row>
    <row r="298" spans="2:14" s="6" customFormat="1" ht="15" customHeight="1">
      <c r="B298" s="9"/>
      <c r="D298" s="7"/>
      <c r="F298" s="7"/>
      <c r="H298" s="7"/>
      <c r="J298" s="26"/>
      <c r="K298" s="55"/>
      <c r="L298" s="26"/>
      <c r="M298" s="35"/>
      <c r="N298" s="36"/>
    </row>
    <row r="299" spans="2:14" s="6" customFormat="1" ht="15" customHeight="1">
      <c r="B299" s="9"/>
      <c r="D299" s="7"/>
      <c r="F299" s="7"/>
      <c r="H299" s="7"/>
      <c r="J299" s="26"/>
      <c r="K299" s="55"/>
      <c r="L299" s="26"/>
      <c r="M299" s="35"/>
      <c r="N299" s="36"/>
    </row>
    <row r="300" spans="2:14" s="6" customFormat="1" ht="15" customHeight="1">
      <c r="B300" s="9"/>
      <c r="D300" s="7"/>
      <c r="F300" s="7"/>
      <c r="H300" s="7"/>
      <c r="J300" s="26"/>
      <c r="K300" s="55"/>
      <c r="L300" s="26"/>
      <c r="M300" s="35"/>
      <c r="N300" s="36"/>
    </row>
    <row r="301" spans="2:14" s="6" customFormat="1" ht="15" customHeight="1">
      <c r="B301" s="9"/>
      <c r="D301" s="7"/>
      <c r="F301" s="7"/>
      <c r="H301" s="7"/>
      <c r="J301" s="26"/>
      <c r="K301" s="55"/>
      <c r="L301" s="26"/>
      <c r="M301" s="35"/>
      <c r="N301" s="36"/>
    </row>
    <row r="302" spans="2:14" s="6" customFormat="1" ht="15" customHeight="1">
      <c r="B302" s="9"/>
      <c r="D302" s="7"/>
      <c r="F302" s="7"/>
      <c r="H302" s="7"/>
      <c r="J302" s="26"/>
      <c r="K302" s="55"/>
      <c r="L302" s="26"/>
      <c r="M302" s="35"/>
      <c r="N302" s="36"/>
    </row>
    <row r="303" spans="2:14" s="6" customFormat="1" ht="15" customHeight="1">
      <c r="B303" s="9"/>
      <c r="D303" s="7"/>
      <c r="F303" s="7"/>
      <c r="H303" s="7"/>
      <c r="J303" s="26"/>
      <c r="K303" s="55"/>
      <c r="L303" s="26"/>
      <c r="M303" s="35"/>
      <c r="N303" s="36"/>
    </row>
    <row r="304" spans="2:14" s="6" customFormat="1" ht="15" customHeight="1">
      <c r="B304" s="9"/>
      <c r="D304" s="7"/>
      <c r="F304" s="7"/>
      <c r="H304" s="7"/>
      <c r="J304" s="26"/>
      <c r="K304" s="55"/>
      <c r="L304" s="26"/>
      <c r="M304" s="35"/>
      <c r="N304" s="36"/>
    </row>
    <row r="305" spans="2:14" s="6" customFormat="1" ht="15" customHeight="1">
      <c r="B305" s="9"/>
      <c r="D305" s="7"/>
      <c r="F305" s="7"/>
      <c r="H305" s="7"/>
      <c r="J305" s="26"/>
      <c r="K305" s="55"/>
      <c r="L305" s="26"/>
      <c r="M305" s="35"/>
      <c r="N305" s="36"/>
    </row>
    <row r="306" spans="2:14" s="6" customFormat="1" ht="15" customHeight="1">
      <c r="B306" s="9"/>
      <c r="D306" s="7"/>
      <c r="F306" s="7"/>
      <c r="H306" s="7"/>
      <c r="J306" s="26"/>
      <c r="K306" s="55"/>
      <c r="L306" s="26"/>
      <c r="M306" s="35"/>
      <c r="N306" s="36"/>
    </row>
    <row r="307" spans="2:14" s="6" customFormat="1" ht="15" customHeight="1">
      <c r="B307" s="9"/>
      <c r="D307" s="7"/>
      <c r="F307" s="7"/>
      <c r="H307" s="7"/>
      <c r="J307" s="26"/>
      <c r="K307" s="55"/>
      <c r="L307" s="26"/>
      <c r="M307" s="35"/>
      <c r="N307" s="36"/>
    </row>
    <row r="308" spans="2:14" s="6" customFormat="1" ht="15" customHeight="1">
      <c r="B308" s="9"/>
      <c r="D308" s="7"/>
      <c r="F308" s="7"/>
      <c r="H308" s="7"/>
      <c r="J308" s="26"/>
      <c r="K308" s="55"/>
      <c r="L308" s="26"/>
      <c r="M308" s="35"/>
      <c r="N308" s="36"/>
    </row>
    <row r="309" spans="2:14" s="6" customFormat="1" ht="15" customHeight="1">
      <c r="B309" s="9"/>
      <c r="D309" s="7"/>
      <c r="F309" s="7"/>
      <c r="H309" s="7"/>
      <c r="J309" s="26"/>
      <c r="K309" s="55"/>
      <c r="L309" s="26"/>
      <c r="M309" s="35"/>
      <c r="N309" s="36"/>
    </row>
    <row r="310" spans="2:14" s="6" customFormat="1" ht="15" customHeight="1">
      <c r="B310" s="9"/>
      <c r="D310" s="7"/>
      <c r="F310" s="7"/>
      <c r="H310" s="7"/>
      <c r="J310" s="26"/>
      <c r="K310" s="55"/>
      <c r="L310" s="26"/>
      <c r="M310" s="35"/>
      <c r="N310" s="36"/>
    </row>
    <row r="311" spans="2:14" s="6" customFormat="1" ht="15" customHeight="1">
      <c r="B311" s="9"/>
      <c r="D311" s="7"/>
      <c r="F311" s="7"/>
      <c r="H311" s="7"/>
      <c r="J311" s="26"/>
      <c r="K311" s="55"/>
      <c r="L311" s="26"/>
      <c r="M311" s="35"/>
      <c r="N311" s="36"/>
    </row>
    <row r="312" spans="2:14" s="6" customFormat="1" ht="15" customHeight="1">
      <c r="B312" s="9"/>
      <c r="D312" s="7"/>
      <c r="F312" s="7"/>
      <c r="H312" s="7"/>
      <c r="J312" s="26"/>
      <c r="K312" s="55"/>
      <c r="L312" s="26"/>
      <c r="M312" s="35"/>
      <c r="N312" s="36"/>
    </row>
    <row r="313" spans="2:14" s="6" customFormat="1" ht="15" customHeight="1">
      <c r="B313" s="9"/>
      <c r="D313" s="7"/>
      <c r="F313" s="7"/>
      <c r="H313" s="7"/>
      <c r="J313" s="26"/>
      <c r="K313" s="55"/>
      <c r="L313" s="26"/>
      <c r="M313" s="35"/>
      <c r="N313" s="36"/>
    </row>
    <row r="314" spans="2:14" s="6" customFormat="1" ht="15" customHeight="1">
      <c r="B314" s="9"/>
      <c r="D314" s="7"/>
      <c r="F314" s="7"/>
      <c r="H314" s="7"/>
      <c r="J314" s="26"/>
      <c r="K314" s="55"/>
      <c r="L314" s="26"/>
      <c r="M314" s="35"/>
      <c r="N314" s="36"/>
    </row>
    <row r="315" spans="2:14" s="6" customFormat="1" ht="15" customHeight="1">
      <c r="B315" s="9"/>
      <c r="D315" s="7"/>
      <c r="F315" s="7"/>
      <c r="H315" s="7"/>
      <c r="J315" s="26"/>
      <c r="K315" s="55"/>
      <c r="L315" s="26"/>
      <c r="M315" s="35"/>
      <c r="N315" s="36"/>
    </row>
    <row r="316" spans="2:14" s="6" customFormat="1" ht="15" customHeight="1">
      <c r="B316" s="9"/>
      <c r="D316" s="7"/>
      <c r="F316" s="7"/>
      <c r="H316" s="7"/>
      <c r="J316" s="26"/>
      <c r="K316" s="55"/>
      <c r="L316" s="26"/>
      <c r="M316" s="35"/>
      <c r="N316" s="36"/>
    </row>
    <row r="317" spans="2:14" s="6" customFormat="1" ht="15" customHeight="1">
      <c r="B317" s="9"/>
      <c r="D317" s="7"/>
      <c r="F317" s="7"/>
      <c r="H317" s="7"/>
      <c r="J317" s="26"/>
      <c r="K317" s="55"/>
      <c r="L317" s="26"/>
      <c r="M317" s="35"/>
      <c r="N317" s="36"/>
    </row>
    <row r="318" spans="2:14" s="6" customFormat="1" ht="15" customHeight="1">
      <c r="B318" s="9"/>
      <c r="D318" s="7"/>
      <c r="F318" s="7"/>
      <c r="H318" s="7"/>
      <c r="J318" s="26"/>
      <c r="K318" s="55"/>
      <c r="L318" s="26"/>
      <c r="M318" s="35"/>
      <c r="N318" s="36"/>
    </row>
    <row r="319" spans="2:14" s="6" customFormat="1" ht="15" customHeight="1">
      <c r="B319" s="9"/>
      <c r="D319" s="7"/>
      <c r="F319" s="7"/>
      <c r="H319" s="7"/>
      <c r="J319" s="26"/>
      <c r="K319" s="55"/>
      <c r="L319" s="26"/>
      <c r="M319" s="35"/>
      <c r="N319" s="36"/>
    </row>
    <row r="320" spans="2:14" s="6" customFormat="1" ht="15" customHeight="1">
      <c r="B320" s="9"/>
      <c r="D320" s="7"/>
      <c r="F320" s="7"/>
      <c r="H320" s="7"/>
      <c r="J320" s="26"/>
      <c r="K320" s="55"/>
      <c r="L320" s="26"/>
      <c r="M320" s="35"/>
      <c r="N320" s="36"/>
    </row>
    <row r="321" spans="2:14" s="6" customFormat="1" ht="15" customHeight="1">
      <c r="B321" s="9"/>
      <c r="D321" s="7"/>
      <c r="F321" s="7"/>
      <c r="H321" s="7"/>
      <c r="J321" s="26"/>
      <c r="K321" s="55"/>
      <c r="L321" s="26"/>
      <c r="M321" s="35"/>
      <c r="N321" s="36"/>
    </row>
    <row r="322" spans="2:14" s="6" customFormat="1" ht="15" customHeight="1">
      <c r="B322" s="9"/>
      <c r="D322" s="7"/>
      <c r="F322" s="7"/>
      <c r="H322" s="7"/>
      <c r="J322" s="26"/>
      <c r="K322" s="55"/>
      <c r="L322" s="26"/>
      <c r="M322" s="35"/>
      <c r="N322" s="36"/>
    </row>
    <row r="323" spans="2:14" s="6" customFormat="1" ht="15" customHeight="1">
      <c r="B323" s="9"/>
      <c r="D323" s="7"/>
      <c r="F323" s="7"/>
      <c r="H323" s="7"/>
      <c r="J323" s="26"/>
      <c r="K323" s="55"/>
      <c r="L323" s="26"/>
      <c r="M323" s="35"/>
      <c r="N323" s="36"/>
    </row>
    <row r="324" spans="2:14" s="6" customFormat="1" ht="15" customHeight="1">
      <c r="B324" s="9"/>
      <c r="D324" s="7"/>
      <c r="F324" s="7"/>
      <c r="H324" s="7"/>
      <c r="J324" s="26"/>
      <c r="K324" s="55"/>
      <c r="L324" s="26"/>
      <c r="M324" s="35"/>
      <c r="N324" s="36"/>
    </row>
    <row r="325" spans="2:14" s="6" customFormat="1" ht="15" customHeight="1">
      <c r="B325" s="9"/>
      <c r="D325" s="7"/>
      <c r="F325" s="7"/>
      <c r="H325" s="7"/>
      <c r="J325" s="26"/>
      <c r="K325" s="55"/>
      <c r="L325" s="26"/>
      <c r="M325" s="35"/>
      <c r="N325" s="36"/>
    </row>
    <row r="326" spans="2:14" s="6" customFormat="1" ht="15" customHeight="1">
      <c r="B326" s="9"/>
      <c r="D326" s="7"/>
      <c r="F326" s="7"/>
      <c r="H326" s="7"/>
      <c r="J326" s="26"/>
      <c r="K326" s="55"/>
      <c r="L326" s="26"/>
      <c r="M326" s="35"/>
      <c r="N326" s="36"/>
    </row>
    <row r="327" spans="2:14" s="6" customFormat="1" ht="15" customHeight="1">
      <c r="B327" s="9"/>
      <c r="D327" s="7"/>
      <c r="F327" s="7"/>
      <c r="H327" s="7"/>
      <c r="J327" s="26"/>
      <c r="K327" s="55"/>
      <c r="L327" s="26"/>
      <c r="M327" s="35"/>
      <c r="N327" s="36"/>
    </row>
    <row r="328" spans="2:14" s="6" customFormat="1" ht="15" customHeight="1">
      <c r="B328" s="9"/>
      <c r="D328" s="7"/>
      <c r="F328" s="7"/>
      <c r="H328" s="7"/>
      <c r="J328" s="26"/>
      <c r="K328" s="55"/>
      <c r="L328" s="26"/>
      <c r="M328" s="35"/>
      <c r="N328" s="36"/>
    </row>
    <row r="329" spans="2:14" s="6" customFormat="1" ht="15" customHeight="1">
      <c r="B329" s="9"/>
      <c r="D329" s="7"/>
      <c r="F329" s="7"/>
      <c r="H329" s="7"/>
      <c r="J329" s="26"/>
      <c r="K329" s="55"/>
      <c r="L329" s="26"/>
      <c r="M329" s="35"/>
      <c r="N329" s="36"/>
    </row>
    <row r="330" spans="2:14" s="6" customFormat="1" ht="15" customHeight="1">
      <c r="B330" s="9"/>
      <c r="D330" s="7"/>
      <c r="F330" s="7"/>
      <c r="H330" s="7"/>
      <c r="J330" s="26"/>
      <c r="K330" s="55"/>
      <c r="L330" s="26"/>
      <c r="M330" s="35"/>
      <c r="N330" s="36"/>
    </row>
    <row r="331" spans="2:14" s="6" customFormat="1" ht="15" customHeight="1">
      <c r="B331" s="9"/>
      <c r="D331" s="7"/>
      <c r="F331" s="7"/>
      <c r="H331" s="7"/>
      <c r="J331" s="26"/>
      <c r="K331" s="55"/>
      <c r="L331" s="26"/>
      <c r="M331" s="35"/>
      <c r="N331" s="36"/>
    </row>
    <row r="332" spans="2:14" s="6" customFormat="1" ht="15" customHeight="1">
      <c r="B332" s="9"/>
      <c r="D332" s="7"/>
      <c r="F332" s="7"/>
      <c r="H332" s="7"/>
      <c r="J332" s="26"/>
      <c r="K332" s="55"/>
      <c r="L332" s="26"/>
      <c r="M332" s="35"/>
      <c r="N332" s="36"/>
    </row>
    <row r="333" spans="2:14" s="6" customFormat="1" ht="15" customHeight="1">
      <c r="B333" s="9"/>
      <c r="D333" s="7"/>
      <c r="F333" s="7"/>
      <c r="H333" s="7"/>
      <c r="J333" s="26"/>
      <c r="K333" s="55"/>
      <c r="L333" s="26"/>
      <c r="M333" s="35"/>
      <c r="N333" s="36"/>
    </row>
    <row r="334" spans="2:14" s="6" customFormat="1" ht="15" customHeight="1">
      <c r="B334" s="9"/>
      <c r="D334" s="7"/>
      <c r="F334" s="7"/>
      <c r="H334" s="7"/>
      <c r="J334" s="26"/>
      <c r="K334" s="55"/>
      <c r="L334" s="26"/>
      <c r="M334" s="35"/>
      <c r="N334" s="36"/>
    </row>
    <row r="335" spans="2:14" s="6" customFormat="1" ht="15" customHeight="1">
      <c r="B335" s="9"/>
      <c r="D335" s="7"/>
      <c r="F335" s="7"/>
      <c r="H335" s="7"/>
      <c r="J335" s="26"/>
      <c r="K335" s="55"/>
      <c r="L335" s="26"/>
      <c r="M335" s="35"/>
      <c r="N335" s="36"/>
    </row>
    <row r="336" spans="2:14" s="6" customFormat="1" ht="15" customHeight="1">
      <c r="B336" s="9"/>
      <c r="D336" s="7"/>
      <c r="F336" s="7"/>
      <c r="H336" s="7"/>
      <c r="J336" s="26"/>
      <c r="K336" s="55"/>
      <c r="L336" s="26"/>
      <c r="M336" s="35"/>
      <c r="N336" s="36"/>
    </row>
    <row r="337" spans="2:14" s="6" customFormat="1" ht="15" customHeight="1">
      <c r="B337" s="9"/>
      <c r="D337" s="7"/>
      <c r="F337" s="7"/>
      <c r="H337" s="7"/>
      <c r="J337" s="26"/>
      <c r="K337" s="55"/>
      <c r="L337" s="26"/>
      <c r="M337" s="35"/>
      <c r="N337" s="36"/>
    </row>
    <row r="338" spans="2:14" s="6" customFormat="1" ht="15" customHeight="1">
      <c r="B338" s="9"/>
      <c r="D338" s="7"/>
      <c r="F338" s="7"/>
      <c r="H338" s="7"/>
      <c r="J338" s="26"/>
      <c r="K338" s="55"/>
      <c r="L338" s="26"/>
      <c r="M338" s="35"/>
      <c r="N338" s="36"/>
    </row>
    <row r="339" spans="2:14" s="6" customFormat="1" ht="15" customHeight="1">
      <c r="B339" s="9"/>
      <c r="D339" s="7"/>
      <c r="F339" s="7"/>
      <c r="H339" s="7"/>
      <c r="J339" s="26"/>
      <c r="K339" s="55"/>
      <c r="L339" s="26"/>
      <c r="M339" s="35"/>
      <c r="N339" s="36"/>
    </row>
    <row r="340" spans="2:14" s="6" customFormat="1" ht="15" customHeight="1">
      <c r="B340" s="9"/>
      <c r="D340" s="7"/>
      <c r="F340" s="7"/>
      <c r="H340" s="7"/>
      <c r="J340" s="26"/>
      <c r="K340" s="55"/>
      <c r="L340" s="26"/>
      <c r="M340" s="35"/>
      <c r="N340" s="36"/>
    </row>
    <row r="341" spans="2:14" s="6" customFormat="1" ht="15" customHeight="1">
      <c r="B341" s="9"/>
      <c r="D341" s="7"/>
      <c r="F341" s="7"/>
      <c r="H341" s="7"/>
      <c r="J341" s="26"/>
      <c r="K341" s="55"/>
      <c r="L341" s="26"/>
      <c r="M341" s="35"/>
      <c r="N341" s="36"/>
    </row>
    <row r="342" spans="2:14" s="6" customFormat="1" ht="15" customHeight="1">
      <c r="B342" s="9"/>
      <c r="D342" s="7"/>
      <c r="F342" s="7"/>
      <c r="H342" s="7"/>
      <c r="J342" s="26"/>
      <c r="K342" s="55"/>
      <c r="L342" s="26"/>
      <c r="M342" s="35"/>
      <c r="N342" s="36"/>
    </row>
    <row r="343" spans="2:14" s="6" customFormat="1" ht="15" customHeight="1">
      <c r="B343" s="9"/>
      <c r="D343" s="7"/>
      <c r="F343" s="7"/>
      <c r="H343" s="7"/>
      <c r="J343" s="26"/>
      <c r="K343" s="55"/>
      <c r="L343" s="26"/>
      <c r="M343" s="35"/>
      <c r="N343" s="36"/>
    </row>
    <row r="344" spans="2:14" s="6" customFormat="1" ht="15" customHeight="1">
      <c r="B344" s="9"/>
      <c r="D344" s="7"/>
      <c r="F344" s="7"/>
      <c r="H344" s="7"/>
      <c r="J344" s="26"/>
      <c r="K344" s="55"/>
      <c r="L344" s="26"/>
      <c r="M344" s="35"/>
      <c r="N344" s="36"/>
    </row>
    <row r="345" spans="2:14" s="6" customFormat="1" ht="15" customHeight="1">
      <c r="B345" s="9"/>
      <c r="D345" s="7"/>
      <c r="F345" s="7"/>
      <c r="H345" s="7"/>
      <c r="J345" s="26"/>
      <c r="K345" s="55"/>
      <c r="L345" s="26"/>
      <c r="M345" s="35"/>
      <c r="N345" s="36"/>
    </row>
    <row r="346" spans="2:14" s="6" customFormat="1" ht="15" customHeight="1">
      <c r="B346" s="9"/>
      <c r="D346" s="7"/>
      <c r="F346" s="7"/>
      <c r="H346" s="7"/>
      <c r="J346" s="26"/>
      <c r="K346" s="55"/>
      <c r="L346" s="26"/>
      <c r="M346" s="35"/>
      <c r="N346" s="36"/>
    </row>
    <row r="347" spans="2:14" s="6" customFormat="1" ht="15" customHeight="1">
      <c r="B347" s="9"/>
      <c r="D347" s="7"/>
      <c r="F347" s="7"/>
      <c r="H347" s="7"/>
      <c r="J347" s="26"/>
      <c r="K347" s="55"/>
      <c r="L347" s="26"/>
      <c r="M347" s="35"/>
      <c r="N347" s="36"/>
    </row>
    <row r="348" spans="2:14" s="6" customFormat="1" ht="15" customHeight="1">
      <c r="B348" s="9"/>
      <c r="D348" s="7"/>
      <c r="F348" s="7"/>
      <c r="H348" s="7"/>
      <c r="J348" s="26"/>
      <c r="K348" s="55"/>
      <c r="L348" s="26"/>
      <c r="M348" s="35"/>
      <c r="N348" s="36"/>
    </row>
    <row r="349" spans="2:14" s="6" customFormat="1" ht="15" customHeight="1">
      <c r="B349" s="9"/>
      <c r="D349" s="7"/>
      <c r="F349" s="7"/>
      <c r="H349" s="7"/>
      <c r="J349" s="26"/>
      <c r="K349" s="55"/>
      <c r="L349" s="26"/>
      <c r="M349" s="35"/>
      <c r="N349" s="36"/>
    </row>
    <row r="350" spans="2:14" s="6" customFormat="1" ht="15" customHeight="1">
      <c r="B350" s="9"/>
      <c r="D350" s="7"/>
      <c r="F350" s="7"/>
      <c r="H350" s="7"/>
      <c r="J350" s="26"/>
      <c r="K350" s="55"/>
      <c r="L350" s="26"/>
      <c r="M350" s="35"/>
      <c r="N350" s="36"/>
    </row>
    <row r="351" spans="2:14" s="6" customFormat="1" ht="15" customHeight="1">
      <c r="B351" s="9"/>
      <c r="D351" s="7"/>
      <c r="F351" s="7"/>
      <c r="H351" s="7"/>
      <c r="J351" s="26"/>
      <c r="K351" s="55"/>
      <c r="L351" s="26"/>
      <c r="M351" s="35"/>
      <c r="N351" s="36"/>
    </row>
    <row r="352" spans="2:14" s="6" customFormat="1" ht="15" customHeight="1">
      <c r="B352" s="9"/>
      <c r="D352" s="7"/>
      <c r="F352" s="7"/>
      <c r="H352" s="7"/>
      <c r="J352" s="26"/>
      <c r="K352" s="55"/>
      <c r="L352" s="26"/>
      <c r="M352" s="35"/>
      <c r="N352" s="36"/>
    </row>
    <row r="353" spans="2:14" s="6" customFormat="1" ht="15" customHeight="1">
      <c r="B353" s="9"/>
      <c r="D353" s="7"/>
      <c r="F353" s="7"/>
      <c r="H353" s="7"/>
      <c r="J353" s="26"/>
      <c r="K353" s="55"/>
      <c r="L353" s="26"/>
      <c r="M353" s="35"/>
      <c r="N353" s="36"/>
    </row>
    <row r="354" spans="2:14" s="6" customFormat="1" ht="15" customHeight="1">
      <c r="B354" s="9"/>
      <c r="D354" s="7"/>
      <c r="F354" s="7"/>
      <c r="H354" s="7"/>
      <c r="J354" s="26"/>
      <c r="K354" s="55"/>
      <c r="L354" s="26"/>
      <c r="M354" s="35"/>
      <c r="N354" s="36"/>
    </row>
    <row r="355" spans="2:14" s="6" customFormat="1" ht="15" customHeight="1">
      <c r="B355" s="9"/>
      <c r="D355" s="7"/>
      <c r="F355" s="7"/>
      <c r="H355" s="7"/>
      <c r="J355" s="26"/>
      <c r="K355" s="55"/>
      <c r="L355" s="26"/>
      <c r="M355" s="35"/>
      <c r="N355" s="36"/>
    </row>
    <row r="356" spans="2:14" s="6" customFormat="1" ht="15" customHeight="1">
      <c r="B356" s="9"/>
      <c r="D356" s="7"/>
      <c r="F356" s="7"/>
      <c r="H356" s="7"/>
      <c r="J356" s="26"/>
      <c r="K356" s="55"/>
      <c r="L356" s="26"/>
      <c r="M356" s="35"/>
      <c r="N356" s="36"/>
    </row>
    <row r="357" spans="2:14" s="6" customFormat="1" ht="15" customHeight="1">
      <c r="B357" s="9"/>
      <c r="D357" s="7"/>
      <c r="F357" s="7"/>
      <c r="H357" s="7"/>
      <c r="J357" s="26"/>
      <c r="K357" s="55"/>
      <c r="L357" s="26"/>
      <c r="M357" s="35"/>
      <c r="N357" s="36"/>
    </row>
    <row r="358" spans="2:14" s="6" customFormat="1" ht="15" customHeight="1">
      <c r="B358" s="9"/>
      <c r="D358" s="7"/>
      <c r="F358" s="7"/>
      <c r="H358" s="7"/>
      <c r="J358" s="26"/>
      <c r="K358" s="55"/>
      <c r="L358" s="26"/>
      <c r="M358" s="35"/>
      <c r="N358" s="36"/>
    </row>
    <row r="359" spans="2:14" s="6" customFormat="1" ht="15" customHeight="1">
      <c r="B359" s="9"/>
      <c r="D359" s="7"/>
      <c r="F359" s="7"/>
      <c r="H359" s="7"/>
      <c r="J359" s="26"/>
      <c r="K359" s="55"/>
      <c r="L359" s="26"/>
      <c r="M359" s="35"/>
      <c r="N359" s="36"/>
    </row>
    <row r="360" spans="2:14" s="6" customFormat="1" ht="15" customHeight="1">
      <c r="B360" s="9"/>
      <c r="D360" s="7"/>
      <c r="F360" s="7"/>
      <c r="H360" s="7"/>
      <c r="J360" s="26"/>
      <c r="K360" s="55"/>
      <c r="L360" s="26"/>
      <c r="M360" s="35"/>
      <c r="N360" s="36"/>
    </row>
    <row r="361" spans="2:14" s="6" customFormat="1" ht="15" customHeight="1">
      <c r="B361" s="9"/>
      <c r="D361" s="7"/>
      <c r="F361" s="7"/>
      <c r="H361" s="7"/>
      <c r="J361" s="26"/>
      <c r="K361" s="55"/>
      <c r="L361" s="26"/>
      <c r="M361" s="35"/>
      <c r="N361" s="36"/>
    </row>
    <row r="362" spans="2:14" s="6" customFormat="1" ht="15" customHeight="1">
      <c r="B362" s="9"/>
      <c r="D362" s="7"/>
      <c r="F362" s="7"/>
      <c r="H362" s="7"/>
      <c r="J362" s="26"/>
      <c r="K362" s="55"/>
      <c r="L362" s="26"/>
      <c r="M362" s="35"/>
      <c r="N362" s="36"/>
    </row>
    <row r="363" spans="2:14" s="6" customFormat="1" ht="15" customHeight="1">
      <c r="B363" s="9"/>
      <c r="D363" s="7"/>
      <c r="F363" s="7"/>
      <c r="H363" s="7"/>
      <c r="J363" s="26"/>
      <c r="K363" s="55"/>
      <c r="L363" s="26"/>
      <c r="M363" s="35"/>
      <c r="N363" s="36"/>
    </row>
    <row r="364" spans="2:14" s="6" customFormat="1" ht="15" customHeight="1">
      <c r="B364" s="9"/>
      <c r="D364" s="7"/>
      <c r="F364" s="7"/>
      <c r="H364" s="7"/>
      <c r="J364" s="26"/>
      <c r="K364" s="55"/>
      <c r="L364" s="26"/>
      <c r="M364" s="35"/>
      <c r="N364" s="36"/>
    </row>
    <row r="365" spans="2:14" s="6" customFormat="1" ht="15" customHeight="1">
      <c r="B365" s="9"/>
      <c r="D365" s="7"/>
      <c r="F365" s="7"/>
      <c r="H365" s="7"/>
      <c r="J365" s="26"/>
      <c r="K365" s="55"/>
      <c r="L365" s="26"/>
      <c r="M365" s="35"/>
      <c r="N365" s="36"/>
    </row>
    <row r="366" spans="2:14" s="6" customFormat="1" ht="15" customHeight="1">
      <c r="B366" s="9"/>
      <c r="D366" s="7"/>
      <c r="F366" s="7"/>
      <c r="H366" s="7"/>
      <c r="J366" s="26"/>
      <c r="K366" s="55"/>
      <c r="L366" s="26"/>
      <c r="M366" s="35"/>
      <c r="N366" s="36"/>
    </row>
    <row r="367" spans="2:14" s="6" customFormat="1" ht="15" customHeight="1">
      <c r="B367" s="9"/>
      <c r="D367" s="7"/>
      <c r="F367" s="7"/>
      <c r="H367" s="7"/>
      <c r="J367" s="26"/>
      <c r="K367" s="55"/>
      <c r="L367" s="26"/>
      <c r="M367" s="35"/>
      <c r="N367" s="36"/>
    </row>
    <row r="368" spans="2:14" s="6" customFormat="1" ht="15" customHeight="1">
      <c r="B368" s="9"/>
      <c r="D368" s="7"/>
      <c r="F368" s="7"/>
      <c r="H368" s="7"/>
      <c r="J368" s="26"/>
      <c r="K368" s="55"/>
      <c r="L368" s="26"/>
      <c r="M368" s="35"/>
      <c r="N368" s="36"/>
    </row>
    <row r="369" spans="2:14" s="6" customFormat="1" ht="15" customHeight="1">
      <c r="B369" s="9"/>
      <c r="D369" s="7"/>
      <c r="F369" s="7"/>
      <c r="H369" s="7"/>
      <c r="J369" s="26"/>
      <c r="K369" s="55"/>
      <c r="L369" s="26"/>
      <c r="M369" s="35"/>
      <c r="N369" s="36"/>
    </row>
    <row r="370" spans="2:14" s="6" customFormat="1" ht="15" customHeight="1">
      <c r="B370" s="9"/>
      <c r="D370" s="7"/>
      <c r="F370" s="7"/>
      <c r="H370" s="7"/>
      <c r="J370" s="26"/>
      <c r="K370" s="55"/>
      <c r="L370" s="26"/>
      <c r="M370" s="35"/>
      <c r="N370" s="36"/>
    </row>
    <row r="371" spans="2:14" s="6" customFormat="1" ht="15" customHeight="1">
      <c r="B371" s="9"/>
      <c r="D371" s="7"/>
      <c r="F371" s="7"/>
      <c r="H371" s="7"/>
      <c r="J371" s="26"/>
      <c r="K371" s="55"/>
      <c r="L371" s="26"/>
      <c r="M371" s="35"/>
      <c r="N371" s="36"/>
    </row>
    <row r="372" spans="2:14" s="6" customFormat="1" ht="15" customHeight="1">
      <c r="B372" s="9"/>
      <c r="D372" s="7"/>
      <c r="F372" s="7"/>
      <c r="H372" s="7"/>
      <c r="J372" s="26"/>
      <c r="K372" s="55"/>
      <c r="L372" s="26"/>
      <c r="M372" s="35"/>
      <c r="N372" s="36"/>
    </row>
    <row r="373" spans="2:14" s="6" customFormat="1" ht="15" customHeight="1">
      <c r="B373" s="9"/>
      <c r="D373" s="7"/>
      <c r="F373" s="7"/>
      <c r="H373" s="7"/>
      <c r="J373" s="26"/>
      <c r="K373" s="55"/>
      <c r="L373" s="26"/>
      <c r="M373" s="35"/>
      <c r="N373" s="36"/>
    </row>
    <row r="374" spans="2:14" s="6" customFormat="1" ht="15" customHeight="1">
      <c r="B374" s="9"/>
      <c r="D374" s="7"/>
      <c r="F374" s="7"/>
      <c r="H374" s="7"/>
      <c r="J374" s="26"/>
      <c r="K374" s="55"/>
      <c r="L374" s="26"/>
      <c r="M374" s="35"/>
      <c r="N374" s="36"/>
    </row>
    <row r="375" spans="2:14" s="6" customFormat="1" ht="15" customHeight="1">
      <c r="B375" s="9"/>
      <c r="D375" s="7"/>
      <c r="F375" s="7"/>
      <c r="H375" s="7"/>
      <c r="J375" s="26"/>
      <c r="K375" s="55"/>
      <c r="L375" s="26"/>
      <c r="M375" s="35"/>
      <c r="N375" s="36"/>
    </row>
    <row r="376" spans="2:14" s="6" customFormat="1" ht="15" customHeight="1">
      <c r="B376" s="9"/>
      <c r="D376" s="7"/>
      <c r="F376" s="7"/>
      <c r="H376" s="7"/>
      <c r="J376" s="26"/>
      <c r="K376" s="55"/>
      <c r="L376" s="26"/>
      <c r="M376" s="35"/>
      <c r="N376" s="36"/>
    </row>
    <row r="377" spans="2:14" s="6" customFormat="1" ht="15" customHeight="1">
      <c r="B377" s="9"/>
      <c r="D377" s="7"/>
      <c r="F377" s="7"/>
      <c r="H377" s="7"/>
      <c r="J377" s="26"/>
      <c r="K377" s="55"/>
      <c r="L377" s="26"/>
      <c r="M377" s="35"/>
      <c r="N377" s="36"/>
    </row>
    <row r="378" spans="2:14" s="6" customFormat="1" ht="15" customHeight="1">
      <c r="B378" s="9"/>
      <c r="D378" s="7"/>
      <c r="F378" s="7"/>
      <c r="H378" s="7"/>
      <c r="J378" s="26"/>
      <c r="K378" s="55"/>
      <c r="L378" s="26"/>
      <c r="M378" s="35"/>
      <c r="N378" s="36"/>
    </row>
    <row r="379" spans="2:14" s="6" customFormat="1" ht="15" customHeight="1">
      <c r="B379" s="9"/>
      <c r="D379" s="7"/>
      <c r="F379" s="7"/>
      <c r="H379" s="7"/>
      <c r="J379" s="26"/>
      <c r="K379" s="55"/>
      <c r="L379" s="26"/>
      <c r="M379" s="35"/>
      <c r="N379" s="36"/>
    </row>
    <row r="380" spans="2:14" s="6" customFormat="1" ht="15" customHeight="1">
      <c r="B380" s="9"/>
      <c r="D380" s="7"/>
      <c r="F380" s="7"/>
      <c r="H380" s="7"/>
      <c r="J380" s="26"/>
      <c r="K380" s="55"/>
      <c r="L380" s="26"/>
      <c r="M380" s="35"/>
      <c r="N380" s="36"/>
    </row>
    <row r="381" spans="2:14" s="6" customFormat="1" ht="15" customHeight="1">
      <c r="B381" s="9"/>
      <c r="D381" s="7"/>
      <c r="F381" s="7"/>
      <c r="H381" s="7"/>
      <c r="J381" s="26"/>
      <c r="K381" s="55"/>
      <c r="L381" s="26"/>
      <c r="M381" s="35"/>
      <c r="N381" s="36"/>
    </row>
    <row r="382" spans="2:14" s="6" customFormat="1" ht="15" customHeight="1">
      <c r="B382" s="9"/>
      <c r="D382" s="7"/>
      <c r="F382" s="7"/>
      <c r="H382" s="7"/>
      <c r="J382" s="26"/>
      <c r="K382" s="55"/>
      <c r="L382" s="26"/>
      <c r="M382" s="35"/>
      <c r="N382" s="36"/>
    </row>
    <row r="383" spans="2:14" s="6" customFormat="1" ht="15" customHeight="1">
      <c r="B383" s="9"/>
      <c r="D383" s="7"/>
      <c r="F383" s="7"/>
      <c r="H383" s="7"/>
      <c r="J383" s="26"/>
      <c r="K383" s="55"/>
      <c r="L383" s="26"/>
      <c r="M383" s="35"/>
      <c r="N383" s="36"/>
    </row>
    <row r="384" spans="2:14" s="6" customFormat="1" ht="15" customHeight="1">
      <c r="B384" s="9"/>
      <c r="D384" s="7"/>
      <c r="F384" s="7"/>
      <c r="H384" s="7"/>
      <c r="J384" s="26"/>
      <c r="K384" s="55"/>
      <c r="L384" s="26"/>
      <c r="M384" s="35"/>
      <c r="N384" s="36"/>
    </row>
    <row r="385" spans="2:14" s="6" customFormat="1" ht="15" customHeight="1">
      <c r="B385" s="9"/>
      <c r="D385" s="7"/>
      <c r="F385" s="7"/>
      <c r="H385" s="7"/>
      <c r="J385" s="26"/>
      <c r="K385" s="55"/>
      <c r="L385" s="26"/>
      <c r="M385" s="35"/>
      <c r="N385" s="36"/>
    </row>
    <row r="386" spans="2:14" s="6" customFormat="1" ht="15" customHeight="1">
      <c r="B386" s="9"/>
      <c r="D386" s="7"/>
      <c r="F386" s="7"/>
      <c r="H386" s="7"/>
      <c r="J386" s="26"/>
      <c r="K386" s="55"/>
      <c r="L386" s="26"/>
      <c r="M386" s="35"/>
      <c r="N386" s="36"/>
    </row>
    <row r="387" spans="2:14" s="6" customFormat="1" ht="15" customHeight="1">
      <c r="B387" s="9"/>
      <c r="D387" s="7"/>
      <c r="F387" s="7"/>
      <c r="H387" s="7"/>
      <c r="J387" s="26"/>
      <c r="K387" s="55"/>
      <c r="L387" s="26"/>
      <c r="M387" s="35"/>
      <c r="N387" s="36"/>
    </row>
    <row r="388" spans="2:14" s="6" customFormat="1" ht="15" customHeight="1">
      <c r="B388" s="9"/>
      <c r="D388" s="7"/>
      <c r="F388" s="7"/>
      <c r="H388" s="7"/>
      <c r="J388" s="26"/>
      <c r="K388" s="55"/>
      <c r="L388" s="26"/>
      <c r="M388" s="35"/>
      <c r="N388" s="36"/>
    </row>
    <row r="389" spans="2:14" s="6" customFormat="1" ht="15" customHeight="1">
      <c r="B389" s="9"/>
      <c r="D389" s="7"/>
      <c r="F389" s="7"/>
      <c r="H389" s="7"/>
      <c r="J389" s="26"/>
      <c r="K389" s="55"/>
      <c r="L389" s="26"/>
      <c r="M389" s="35"/>
      <c r="N389" s="36"/>
    </row>
    <row r="390" spans="2:14" s="6" customFormat="1" ht="15" customHeight="1">
      <c r="B390" s="9"/>
      <c r="D390" s="7"/>
      <c r="F390" s="7"/>
      <c r="H390" s="7"/>
      <c r="J390" s="26"/>
      <c r="K390" s="55"/>
      <c r="L390" s="26"/>
      <c r="M390" s="35"/>
      <c r="N390" s="36"/>
    </row>
  </sheetData>
  <sheetProtection/>
  <mergeCells count="89">
    <mergeCell ref="K98:N98"/>
    <mergeCell ref="K99:L99"/>
    <mergeCell ref="B96:Z96"/>
    <mergeCell ref="B97:Z97"/>
    <mergeCell ref="Q99:R99"/>
    <mergeCell ref="S99:T99"/>
    <mergeCell ref="U99:V99"/>
    <mergeCell ref="Y99:Z99"/>
    <mergeCell ref="W99:X99"/>
    <mergeCell ref="B98:B99"/>
    <mergeCell ref="C98:F98"/>
    <mergeCell ref="G98:J98"/>
    <mergeCell ref="M99:N99"/>
    <mergeCell ref="C99:D99"/>
    <mergeCell ref="E99:F99"/>
    <mergeCell ref="O99:P99"/>
    <mergeCell ref="G99:H99"/>
    <mergeCell ref="I99:J99"/>
    <mergeCell ref="W90:Z90"/>
    <mergeCell ref="O91:P91"/>
    <mergeCell ref="Q91:R91"/>
    <mergeCell ref="S91:T91"/>
    <mergeCell ref="U91:V91"/>
    <mergeCell ref="W91:X91"/>
    <mergeCell ref="Y91:Z91"/>
    <mergeCell ref="O90:R90"/>
    <mergeCell ref="S90:V90"/>
    <mergeCell ref="W79:X79"/>
    <mergeCell ref="O78:R78"/>
    <mergeCell ref="S78:V78"/>
    <mergeCell ref="W78:Z78"/>
    <mergeCell ref="Y79:Z79"/>
    <mergeCell ref="Q79:R79"/>
    <mergeCell ref="S79:T79"/>
    <mergeCell ref="U79:V79"/>
    <mergeCell ref="O79:P79"/>
    <mergeCell ref="B78:B79"/>
    <mergeCell ref="K78:N78"/>
    <mergeCell ref="C79:D79"/>
    <mergeCell ref="E79:F79"/>
    <mergeCell ref="K79:L79"/>
    <mergeCell ref="G79:H79"/>
    <mergeCell ref="I79:J79"/>
    <mergeCell ref="C78:F78"/>
    <mergeCell ref="C60:D60"/>
    <mergeCell ref="E60:F60"/>
    <mergeCell ref="E14:F14"/>
    <mergeCell ref="B41:F41"/>
    <mergeCell ref="B12:F12"/>
    <mergeCell ref="B13:F13"/>
    <mergeCell ref="C43:D43"/>
    <mergeCell ref="E43:F43"/>
    <mergeCell ref="B7:F7"/>
    <mergeCell ref="E9:F9"/>
    <mergeCell ref="C10:D10"/>
    <mergeCell ref="E10:F10"/>
    <mergeCell ref="C9:D9"/>
    <mergeCell ref="B9:B10"/>
    <mergeCell ref="C91:D91"/>
    <mergeCell ref="E91:F91"/>
    <mergeCell ref="B2:F2"/>
    <mergeCell ref="B3:F3"/>
    <mergeCell ref="B5:F5"/>
    <mergeCell ref="B6:F6"/>
    <mergeCell ref="B58:F58"/>
    <mergeCell ref="B59:F59"/>
    <mergeCell ref="B42:F42"/>
    <mergeCell ref="C14:D14"/>
    <mergeCell ref="G78:J78"/>
    <mergeCell ref="G91:H91"/>
    <mergeCell ref="I91:J91"/>
    <mergeCell ref="K90:N90"/>
    <mergeCell ref="M79:N79"/>
    <mergeCell ref="B76:Z76"/>
    <mergeCell ref="B77:Z77"/>
    <mergeCell ref="B66:F66"/>
    <mergeCell ref="B67:F67"/>
    <mergeCell ref="C68:D68"/>
    <mergeCell ref="E68:F68"/>
    <mergeCell ref="O98:R98"/>
    <mergeCell ref="S98:V98"/>
    <mergeCell ref="W98:Z98"/>
    <mergeCell ref="B88:Z88"/>
    <mergeCell ref="B89:Z89"/>
    <mergeCell ref="K91:L91"/>
    <mergeCell ref="M91:N91"/>
    <mergeCell ref="B90:B91"/>
    <mergeCell ref="C90:F90"/>
    <mergeCell ref="G90:J9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D470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B5" sqref="B5:F5"/>
    </sheetView>
  </sheetViews>
  <sheetFormatPr defaultColWidth="9.140625" defaultRowHeight="12.75"/>
  <cols>
    <col min="1" max="1" width="1.7109375" style="2" customWidth="1"/>
    <col min="2" max="2" width="27.7109375" style="83" customWidth="1"/>
    <col min="3" max="3" width="7.7109375" style="2" customWidth="1"/>
    <col min="4" max="4" width="7.7109375" style="3" customWidth="1"/>
    <col min="5" max="5" width="7.7109375" style="2" customWidth="1"/>
    <col min="6" max="6" width="7.7109375" style="3" customWidth="1"/>
    <col min="7" max="7" width="7.7109375" style="2" customWidth="1"/>
    <col min="8" max="8" width="7.7109375" style="3" customWidth="1"/>
    <col min="9" max="9" width="7.7109375" style="2" customWidth="1"/>
    <col min="10" max="10" width="7.7109375" style="23" customWidth="1"/>
    <col min="11" max="11" width="7.7109375" style="52" customWidth="1"/>
    <col min="12" max="12" width="7.7109375" style="23" customWidth="1"/>
    <col min="13" max="13" width="7.7109375" style="29" customWidth="1"/>
    <col min="14" max="14" width="7.7109375" style="30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172" t="s">
        <v>34</v>
      </c>
      <c r="C2" s="173"/>
      <c r="D2" s="173"/>
      <c r="E2" s="173"/>
      <c r="F2" s="174"/>
      <c r="G2" s="1"/>
      <c r="H2" s="1"/>
      <c r="I2" s="1"/>
      <c r="J2" s="22"/>
      <c r="K2" s="51"/>
      <c r="L2" s="22"/>
      <c r="M2" s="27"/>
      <c r="N2" s="28"/>
    </row>
    <row r="3" spans="2:14" ht="21" customHeight="1" thickBot="1">
      <c r="B3" s="147" t="s">
        <v>26</v>
      </c>
      <c r="C3" s="148"/>
      <c r="D3" s="148"/>
      <c r="E3" s="148"/>
      <c r="F3" s="149"/>
      <c r="G3" s="15"/>
      <c r="H3" s="15"/>
      <c r="I3" s="15"/>
      <c r="J3" s="24"/>
      <c r="K3" s="53"/>
      <c r="L3" s="24"/>
      <c r="M3" s="31"/>
      <c r="N3" s="32"/>
    </row>
    <row r="4" ht="9" customHeight="1" thickBot="1"/>
    <row r="5" spans="2:6" ht="21" customHeight="1" thickBot="1">
      <c r="B5" s="175" t="s">
        <v>89</v>
      </c>
      <c r="C5" s="176"/>
      <c r="D5" s="176"/>
      <c r="E5" s="176"/>
      <c r="F5" s="177"/>
    </row>
    <row r="6" ht="9" customHeight="1" thickBot="1"/>
    <row r="7" spans="2:6" ht="21" customHeight="1" thickBot="1">
      <c r="B7" s="175" t="s">
        <v>118</v>
      </c>
      <c r="C7" s="176"/>
      <c r="D7" s="176"/>
      <c r="E7" s="176"/>
      <c r="F7" s="177"/>
    </row>
    <row r="8" ht="9" customHeight="1" thickBot="1"/>
    <row r="9" spans="2:6" ht="21" customHeight="1">
      <c r="B9" s="166" t="s">
        <v>27</v>
      </c>
      <c r="C9" s="130" t="s">
        <v>115</v>
      </c>
      <c r="D9" s="137"/>
      <c r="E9" s="130" t="s">
        <v>123</v>
      </c>
      <c r="F9" s="137"/>
    </row>
    <row r="10" spans="2:9" ht="21" customHeight="1" thickBot="1">
      <c r="B10" s="167"/>
      <c r="C10" s="164">
        <v>8</v>
      </c>
      <c r="D10" s="165"/>
      <c r="E10" s="164">
        <v>12</v>
      </c>
      <c r="F10" s="165"/>
      <c r="G10" s="80"/>
      <c r="H10" s="80"/>
      <c r="I10" s="80"/>
    </row>
    <row r="11" ht="9" customHeight="1" thickBot="1"/>
    <row r="12" spans="2:14" s="6" customFormat="1" ht="21" customHeight="1">
      <c r="B12" s="130" t="s">
        <v>79</v>
      </c>
      <c r="C12" s="136"/>
      <c r="D12" s="136"/>
      <c r="E12" s="136"/>
      <c r="F12" s="137"/>
      <c r="G12" s="4"/>
      <c r="H12" s="5"/>
      <c r="I12" s="4"/>
      <c r="J12" s="25"/>
      <c r="K12" s="54"/>
      <c r="L12" s="25"/>
      <c r="M12" s="33"/>
      <c r="N12" s="34"/>
    </row>
    <row r="13" spans="2:14" s="6" customFormat="1" ht="21" customHeight="1" thickBot="1">
      <c r="B13" s="138" t="s">
        <v>80</v>
      </c>
      <c r="C13" s="139"/>
      <c r="D13" s="139"/>
      <c r="E13" s="139"/>
      <c r="F13" s="140"/>
      <c r="G13" s="4"/>
      <c r="H13" s="5"/>
      <c r="I13" s="4"/>
      <c r="J13" s="25"/>
      <c r="K13" s="54"/>
      <c r="L13" s="25"/>
      <c r="M13" s="33"/>
      <c r="N13" s="34"/>
    </row>
    <row r="14" spans="2:14" s="6" customFormat="1" ht="21" customHeight="1" thickBot="1">
      <c r="B14" s="89"/>
      <c r="C14" s="159" t="s">
        <v>115</v>
      </c>
      <c r="D14" s="160"/>
      <c r="E14" s="159" t="s">
        <v>123</v>
      </c>
      <c r="F14" s="160"/>
      <c r="G14" s="4"/>
      <c r="H14" s="5"/>
      <c r="I14" s="4"/>
      <c r="J14" s="25"/>
      <c r="K14" s="54"/>
      <c r="L14" s="25"/>
      <c r="M14" s="33"/>
      <c r="N14" s="34"/>
    </row>
    <row r="15" spans="2:14" s="6" customFormat="1" ht="28.5" customHeight="1">
      <c r="B15" s="18" t="s">
        <v>119</v>
      </c>
      <c r="C15" s="85">
        <v>2</v>
      </c>
      <c r="D15" s="16">
        <f>C15/C18</f>
        <v>0.25</v>
      </c>
      <c r="E15" s="14">
        <v>3</v>
      </c>
      <c r="F15" s="16">
        <f>E15/E18</f>
        <v>0.25</v>
      </c>
      <c r="H15" s="7"/>
      <c r="J15" s="26"/>
      <c r="K15" s="55"/>
      <c r="L15" s="26"/>
      <c r="M15" s="35"/>
      <c r="N15" s="36"/>
    </row>
    <row r="16" spans="2:14" s="6" customFormat="1" ht="28.5" customHeight="1">
      <c r="B16" s="18" t="s">
        <v>120</v>
      </c>
      <c r="C16" s="85">
        <v>0</v>
      </c>
      <c r="D16" s="16">
        <f>C16/C18</f>
        <v>0</v>
      </c>
      <c r="E16" s="14">
        <v>1</v>
      </c>
      <c r="F16" s="16">
        <f>E16/E18</f>
        <v>0.08333333333333333</v>
      </c>
      <c r="H16" s="7"/>
      <c r="J16" s="26"/>
      <c r="K16" s="55"/>
      <c r="L16" s="26"/>
      <c r="M16" s="35"/>
      <c r="N16" s="36"/>
    </row>
    <row r="17" spans="2:14" s="6" customFormat="1" ht="28.5" customHeight="1" thickBot="1">
      <c r="B17" s="49" t="s">
        <v>121</v>
      </c>
      <c r="C17" s="86">
        <v>6</v>
      </c>
      <c r="D17" s="17">
        <f>C17/C18</f>
        <v>0.75</v>
      </c>
      <c r="E17" s="8">
        <v>8</v>
      </c>
      <c r="F17" s="17">
        <f>E17/E18</f>
        <v>0.6666666666666666</v>
      </c>
      <c r="H17" s="7"/>
      <c r="J17" s="26"/>
      <c r="K17" s="55"/>
      <c r="L17" s="26"/>
      <c r="M17" s="35"/>
      <c r="N17" s="36"/>
    </row>
    <row r="18" spans="2:14" s="43" customFormat="1" ht="21" customHeight="1" thickBot="1" thickTop="1">
      <c r="B18" s="50" t="s">
        <v>4</v>
      </c>
      <c r="C18" s="87">
        <f>SUM(C15:C17)</f>
        <v>8</v>
      </c>
      <c r="D18" s="42">
        <f>SUM(D15:D17)</f>
        <v>1</v>
      </c>
      <c r="E18" s="41">
        <f>SUM(E15:E17)</f>
        <v>12</v>
      </c>
      <c r="F18" s="42">
        <f>SUM(F15:F17)</f>
        <v>1</v>
      </c>
      <c r="H18" s="44"/>
      <c r="J18" s="45"/>
      <c r="K18" s="56"/>
      <c r="L18" s="45"/>
      <c r="M18" s="38"/>
      <c r="N18" s="46"/>
    </row>
    <row r="19" spans="2:14" s="6" customFormat="1" ht="15" customHeight="1" thickBot="1">
      <c r="B19" s="9"/>
      <c r="D19" s="7"/>
      <c r="F19" s="7"/>
      <c r="H19" s="7"/>
      <c r="J19" s="26"/>
      <c r="K19" s="55"/>
      <c r="L19" s="26"/>
      <c r="M19" s="35"/>
      <c r="N19" s="36"/>
    </row>
    <row r="20" spans="2:14" s="6" customFormat="1" ht="21" customHeight="1">
      <c r="B20" s="169" t="s">
        <v>81</v>
      </c>
      <c r="C20" s="170"/>
      <c r="D20" s="170"/>
      <c r="E20" s="170"/>
      <c r="F20" s="171"/>
      <c r="H20" s="7"/>
      <c r="J20" s="26"/>
      <c r="K20" s="55"/>
      <c r="L20" s="26"/>
      <c r="M20" s="35"/>
      <c r="N20" s="36"/>
    </row>
    <row r="21" spans="2:14" s="6" customFormat="1" ht="21" customHeight="1" thickBot="1">
      <c r="B21" s="156" t="s">
        <v>82</v>
      </c>
      <c r="C21" s="157"/>
      <c r="D21" s="157"/>
      <c r="E21" s="157"/>
      <c r="F21" s="158"/>
      <c r="H21" s="7"/>
      <c r="J21" s="26"/>
      <c r="K21" s="55"/>
      <c r="L21" s="26"/>
      <c r="M21" s="35"/>
      <c r="N21" s="36"/>
    </row>
    <row r="22" spans="2:14" s="6" customFormat="1" ht="21" customHeight="1" thickBot="1">
      <c r="B22" s="89"/>
      <c r="C22" s="159" t="s">
        <v>115</v>
      </c>
      <c r="D22" s="160"/>
      <c r="E22" s="159" t="s">
        <v>123</v>
      </c>
      <c r="F22" s="160"/>
      <c r="H22" s="7"/>
      <c r="J22" s="26"/>
      <c r="K22" s="55"/>
      <c r="L22" s="26"/>
      <c r="M22" s="35"/>
      <c r="N22" s="36"/>
    </row>
    <row r="23" spans="2:14" s="6" customFormat="1" ht="28.5" customHeight="1">
      <c r="B23" s="21" t="s">
        <v>83</v>
      </c>
      <c r="C23" s="19">
        <v>6</v>
      </c>
      <c r="D23" s="20">
        <f>C23/$C$28</f>
        <v>0.42857142857142855</v>
      </c>
      <c r="E23" s="19">
        <v>9</v>
      </c>
      <c r="F23" s="20">
        <f>E23/E28</f>
        <v>0.42857142857142855</v>
      </c>
      <c r="H23" s="7"/>
      <c r="J23" s="26"/>
      <c r="K23" s="55"/>
      <c r="L23" s="26"/>
      <c r="M23" s="35"/>
      <c r="N23" s="36"/>
    </row>
    <row r="24" spans="2:14" s="6" customFormat="1" ht="28.5" customHeight="1">
      <c r="B24" s="18" t="s">
        <v>84</v>
      </c>
      <c r="C24" s="14">
        <v>3</v>
      </c>
      <c r="D24" s="16">
        <f>C24/$C$28</f>
        <v>0.21428571428571427</v>
      </c>
      <c r="E24" s="14">
        <v>4</v>
      </c>
      <c r="F24" s="16">
        <f>E24/E28</f>
        <v>0.19047619047619047</v>
      </c>
      <c r="H24" s="7"/>
      <c r="J24" s="26"/>
      <c r="K24" s="55"/>
      <c r="L24" s="26"/>
      <c r="M24" s="35"/>
      <c r="N24" s="36"/>
    </row>
    <row r="25" spans="2:14" s="6" customFormat="1" ht="28.5" customHeight="1">
      <c r="B25" s="18" t="s">
        <v>112</v>
      </c>
      <c r="C25" s="14">
        <v>0</v>
      </c>
      <c r="D25" s="16">
        <f>C25/$C$28</f>
        <v>0</v>
      </c>
      <c r="E25" s="14">
        <v>1</v>
      </c>
      <c r="F25" s="16">
        <f>E25/E28</f>
        <v>0.047619047619047616</v>
      </c>
      <c r="H25" s="7"/>
      <c r="J25" s="26"/>
      <c r="K25" s="55"/>
      <c r="L25" s="26"/>
      <c r="M25" s="35"/>
      <c r="N25" s="36"/>
    </row>
    <row r="26" spans="2:14" s="6" customFormat="1" ht="28.5" customHeight="1">
      <c r="B26" s="18" t="s">
        <v>113</v>
      </c>
      <c r="C26" s="14">
        <v>1</v>
      </c>
      <c r="D26" s="16">
        <f>C26/$C$28</f>
        <v>0.07142857142857142</v>
      </c>
      <c r="E26" s="14">
        <v>1</v>
      </c>
      <c r="F26" s="16">
        <f>E26/E28</f>
        <v>0.047619047619047616</v>
      </c>
      <c r="H26" s="7"/>
      <c r="J26" s="26"/>
      <c r="K26" s="55"/>
      <c r="L26" s="26"/>
      <c r="M26" s="35"/>
      <c r="N26" s="36"/>
    </row>
    <row r="27" spans="2:14" s="6" customFormat="1" ht="28.5" customHeight="1" thickBot="1">
      <c r="B27" s="49" t="s">
        <v>48</v>
      </c>
      <c r="C27" s="8">
        <v>4</v>
      </c>
      <c r="D27" s="17">
        <f>C27/$C$28</f>
        <v>0.2857142857142857</v>
      </c>
      <c r="E27" s="8">
        <v>6</v>
      </c>
      <c r="F27" s="17">
        <f>E27/E28</f>
        <v>0.2857142857142857</v>
      </c>
      <c r="H27" s="7"/>
      <c r="J27" s="26"/>
      <c r="K27" s="55"/>
      <c r="L27" s="26"/>
      <c r="M27" s="35"/>
      <c r="N27" s="36"/>
    </row>
    <row r="28" spans="2:14" s="43" customFormat="1" ht="21" customHeight="1" thickBot="1" thickTop="1">
      <c r="B28" s="50" t="s">
        <v>4</v>
      </c>
      <c r="C28" s="87">
        <f>SUM(C23:C27)</f>
        <v>14</v>
      </c>
      <c r="D28" s="42">
        <f>SUM(D23:D27)</f>
        <v>0.9999999999999999</v>
      </c>
      <c r="E28" s="41">
        <f>SUM(E23:E27)</f>
        <v>21</v>
      </c>
      <c r="F28" s="42">
        <f>SUM(F23:F27)</f>
        <v>1</v>
      </c>
      <c r="H28" s="44"/>
      <c r="J28" s="45"/>
      <c r="K28" s="56"/>
      <c r="L28" s="45"/>
      <c r="M28" s="38"/>
      <c r="N28" s="46"/>
    </row>
    <row r="29" spans="2:14" s="6" customFormat="1" ht="15" customHeight="1" thickBot="1">
      <c r="B29" s="9"/>
      <c r="D29" s="7"/>
      <c r="F29" s="7"/>
      <c r="H29" s="7"/>
      <c r="J29" s="26"/>
      <c r="K29" s="55"/>
      <c r="L29" s="26"/>
      <c r="M29" s="35"/>
      <c r="N29" s="36"/>
    </row>
    <row r="30" spans="2:26" s="6" customFormat="1" ht="21" customHeight="1">
      <c r="B30" s="130" t="s">
        <v>85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7"/>
    </row>
    <row r="31" spans="2:26" s="6" customFormat="1" ht="21" customHeight="1" thickBot="1">
      <c r="B31" s="138" t="s">
        <v>86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40"/>
    </row>
    <row r="32" spans="2:26" s="6" customFormat="1" ht="21" customHeight="1">
      <c r="B32" s="142"/>
      <c r="C32" s="132" t="s">
        <v>14</v>
      </c>
      <c r="D32" s="131"/>
      <c r="E32" s="131"/>
      <c r="F32" s="133"/>
      <c r="G32" s="131" t="s">
        <v>15</v>
      </c>
      <c r="H32" s="131"/>
      <c r="I32" s="131"/>
      <c r="J32" s="131"/>
      <c r="K32" s="132" t="s">
        <v>16</v>
      </c>
      <c r="L32" s="131"/>
      <c r="M32" s="131"/>
      <c r="N32" s="133"/>
      <c r="O32" s="131" t="s">
        <v>17</v>
      </c>
      <c r="P32" s="131"/>
      <c r="Q32" s="131"/>
      <c r="R32" s="131"/>
      <c r="S32" s="132" t="s">
        <v>40</v>
      </c>
      <c r="T32" s="131"/>
      <c r="U32" s="131"/>
      <c r="V32" s="133"/>
      <c r="W32" s="134" t="s">
        <v>4</v>
      </c>
      <c r="X32" s="134"/>
      <c r="Y32" s="134"/>
      <c r="Z32" s="135"/>
    </row>
    <row r="33" spans="2:26" s="6" customFormat="1" ht="21" customHeight="1" thickBot="1">
      <c r="B33" s="143"/>
      <c r="C33" s="138" t="s">
        <v>115</v>
      </c>
      <c r="D33" s="139"/>
      <c r="E33" s="141" t="s">
        <v>123</v>
      </c>
      <c r="F33" s="140"/>
      <c r="G33" s="138" t="s">
        <v>115</v>
      </c>
      <c r="H33" s="139"/>
      <c r="I33" s="141" t="s">
        <v>123</v>
      </c>
      <c r="J33" s="140"/>
      <c r="K33" s="138" t="s">
        <v>115</v>
      </c>
      <c r="L33" s="139"/>
      <c r="M33" s="141" t="s">
        <v>123</v>
      </c>
      <c r="N33" s="140"/>
      <c r="O33" s="138" t="s">
        <v>115</v>
      </c>
      <c r="P33" s="139"/>
      <c r="Q33" s="141" t="s">
        <v>123</v>
      </c>
      <c r="R33" s="140"/>
      <c r="S33" s="138" t="s">
        <v>115</v>
      </c>
      <c r="T33" s="139"/>
      <c r="U33" s="141" t="s">
        <v>123</v>
      </c>
      <c r="V33" s="140"/>
      <c r="W33" s="138" t="s">
        <v>115</v>
      </c>
      <c r="X33" s="139"/>
      <c r="Y33" s="141" t="s">
        <v>123</v>
      </c>
      <c r="Z33" s="140"/>
    </row>
    <row r="34" spans="2:30" s="6" customFormat="1" ht="28.5" customHeight="1">
      <c r="B34" s="18" t="s">
        <v>18</v>
      </c>
      <c r="C34" s="93">
        <v>0</v>
      </c>
      <c r="D34" s="48">
        <f>C34/W34</f>
        <v>0</v>
      </c>
      <c r="E34" s="47">
        <v>0</v>
      </c>
      <c r="F34" s="94">
        <f>E34/Y34</f>
        <v>0</v>
      </c>
      <c r="G34" s="68">
        <v>0</v>
      </c>
      <c r="H34" s="48">
        <f>G34/W34</f>
        <v>0</v>
      </c>
      <c r="I34" s="47">
        <v>0</v>
      </c>
      <c r="J34" s="13">
        <f>I34/Y34</f>
        <v>0</v>
      </c>
      <c r="K34" s="93">
        <v>0</v>
      </c>
      <c r="L34" s="48">
        <f>K34/W34</f>
        <v>0</v>
      </c>
      <c r="M34" s="47">
        <v>1</v>
      </c>
      <c r="N34" s="94">
        <f>M34/Y34</f>
        <v>0.08333333333333333</v>
      </c>
      <c r="O34" s="68">
        <v>8</v>
      </c>
      <c r="P34" s="48">
        <f>O34/W34</f>
        <v>1</v>
      </c>
      <c r="Q34" s="47">
        <v>11</v>
      </c>
      <c r="R34" s="13">
        <f>Q34/Y34</f>
        <v>0.9166666666666666</v>
      </c>
      <c r="S34" s="101">
        <v>0</v>
      </c>
      <c r="T34" s="13">
        <f>S34/W34</f>
        <v>0</v>
      </c>
      <c r="U34" s="107">
        <v>0</v>
      </c>
      <c r="V34" s="94">
        <f>U34/Y34</f>
        <v>0</v>
      </c>
      <c r="W34" s="69">
        <f>O34+K34+G34+C34+S34</f>
        <v>8</v>
      </c>
      <c r="X34" s="70">
        <f>D34+H34+L34+P34+T34</f>
        <v>1</v>
      </c>
      <c r="Y34" s="106">
        <f>Q34+M34+I34+E34+U34</f>
        <v>12</v>
      </c>
      <c r="Z34" s="40">
        <f>F34+J34+N34+R34+V34</f>
        <v>1</v>
      </c>
      <c r="AA34" s="12"/>
      <c r="AB34" s="12"/>
      <c r="AC34" s="12"/>
      <c r="AD34" s="10"/>
    </row>
    <row r="35" spans="2:30" s="6" customFormat="1" ht="28.5" customHeight="1">
      <c r="B35" s="18" t="s">
        <v>19</v>
      </c>
      <c r="C35" s="93">
        <v>0</v>
      </c>
      <c r="D35" s="48">
        <f>C35/W35</f>
        <v>0</v>
      </c>
      <c r="E35" s="47">
        <v>0</v>
      </c>
      <c r="F35" s="94">
        <f>E35/Y35</f>
        <v>0</v>
      </c>
      <c r="G35" s="68">
        <v>0</v>
      </c>
      <c r="H35" s="48">
        <f>G35/W35</f>
        <v>0</v>
      </c>
      <c r="I35" s="47">
        <v>0</v>
      </c>
      <c r="J35" s="13">
        <f>I35/Y35</f>
        <v>0</v>
      </c>
      <c r="K35" s="93">
        <v>0</v>
      </c>
      <c r="L35" s="48">
        <f>K35/W35</f>
        <v>0</v>
      </c>
      <c r="M35" s="47">
        <v>2</v>
      </c>
      <c r="N35" s="94">
        <f>M35/Y35</f>
        <v>0.16666666666666666</v>
      </c>
      <c r="O35" s="68">
        <v>8</v>
      </c>
      <c r="P35" s="48">
        <f>O35/W35</f>
        <v>1</v>
      </c>
      <c r="Q35" s="47">
        <v>10</v>
      </c>
      <c r="R35" s="13">
        <f>Q35/Y35</f>
        <v>0.8333333333333334</v>
      </c>
      <c r="S35" s="101">
        <v>0</v>
      </c>
      <c r="T35" s="13">
        <f>S35/W35</f>
        <v>0</v>
      </c>
      <c r="U35" s="108">
        <v>0</v>
      </c>
      <c r="V35" s="94">
        <f>U35/Y35</f>
        <v>0</v>
      </c>
      <c r="W35" s="69">
        <f>O35+K35+G35+C35+S35</f>
        <v>8</v>
      </c>
      <c r="X35" s="70">
        <f>D35+H35+L35+P35+T35</f>
        <v>1</v>
      </c>
      <c r="Y35" s="61">
        <f>Q35+M35+I35+E35+U35</f>
        <v>12</v>
      </c>
      <c r="Z35" s="40">
        <f>F35+J35+N35+R35+V35</f>
        <v>1</v>
      </c>
      <c r="AA35" s="12"/>
      <c r="AB35" s="12"/>
      <c r="AC35" s="12"/>
      <c r="AD35" s="10"/>
    </row>
    <row r="36" spans="2:30" s="6" customFormat="1" ht="28.5" customHeight="1">
      <c r="B36" s="18" t="s">
        <v>20</v>
      </c>
      <c r="C36" s="93">
        <v>0</v>
      </c>
      <c r="D36" s="48">
        <f>C36/W36</f>
        <v>0</v>
      </c>
      <c r="E36" s="47">
        <v>0</v>
      </c>
      <c r="F36" s="94">
        <f>E36/Y36</f>
        <v>0</v>
      </c>
      <c r="G36" s="68">
        <v>0</v>
      </c>
      <c r="H36" s="48">
        <f>G36/W36</f>
        <v>0</v>
      </c>
      <c r="I36" s="47">
        <v>0</v>
      </c>
      <c r="J36" s="13">
        <f>I36/Y36</f>
        <v>0</v>
      </c>
      <c r="K36" s="93">
        <v>1</v>
      </c>
      <c r="L36" s="48">
        <f>K36/W36</f>
        <v>0.125</v>
      </c>
      <c r="M36" s="47">
        <v>2</v>
      </c>
      <c r="N36" s="94">
        <f>M36/Y36</f>
        <v>0.16666666666666666</v>
      </c>
      <c r="O36" s="68">
        <v>7</v>
      </c>
      <c r="P36" s="48">
        <f>O36/W36</f>
        <v>0.875</v>
      </c>
      <c r="Q36" s="47">
        <v>10</v>
      </c>
      <c r="R36" s="13">
        <f>Q36/Y36</f>
        <v>0.8333333333333334</v>
      </c>
      <c r="S36" s="101">
        <v>0</v>
      </c>
      <c r="T36" s="13">
        <f>S36/W36</f>
        <v>0</v>
      </c>
      <c r="U36" s="108">
        <v>0</v>
      </c>
      <c r="V36" s="94">
        <f>U36/Y36</f>
        <v>0</v>
      </c>
      <c r="W36" s="69">
        <f>O36+K36+G36+C36+S36</f>
        <v>8</v>
      </c>
      <c r="X36" s="70">
        <f>D36+H36+L36+P36+T36</f>
        <v>1</v>
      </c>
      <c r="Y36" s="61">
        <f>Q36+M36+I36+E36+U36</f>
        <v>12</v>
      </c>
      <c r="Z36" s="40">
        <f>F36+J36+N36+R36+V36</f>
        <v>1</v>
      </c>
      <c r="AA36" s="12"/>
      <c r="AB36" s="12"/>
      <c r="AC36" s="12"/>
      <c r="AD36" s="10"/>
    </row>
    <row r="37" spans="2:30" s="6" customFormat="1" ht="28.5" customHeight="1" thickBot="1">
      <c r="B37" s="97" t="s">
        <v>87</v>
      </c>
      <c r="C37" s="95">
        <v>0</v>
      </c>
      <c r="D37" s="77">
        <f>C37/W37</f>
        <v>0</v>
      </c>
      <c r="E37" s="99">
        <v>0</v>
      </c>
      <c r="F37" s="96">
        <f>E37/Y37</f>
        <v>0</v>
      </c>
      <c r="G37" s="98">
        <v>0</v>
      </c>
      <c r="H37" s="77">
        <f>G37/W37</f>
        <v>0</v>
      </c>
      <c r="I37" s="99">
        <v>0</v>
      </c>
      <c r="J37" s="78">
        <f>I37/Y37</f>
        <v>0</v>
      </c>
      <c r="K37" s="95">
        <v>0</v>
      </c>
      <c r="L37" s="77">
        <f>K37/W37</f>
        <v>0</v>
      </c>
      <c r="M37" s="99">
        <v>2</v>
      </c>
      <c r="N37" s="96">
        <f>M37/Y37</f>
        <v>0.16666666666666666</v>
      </c>
      <c r="O37" s="98">
        <v>8</v>
      </c>
      <c r="P37" s="77">
        <f>O37/W37</f>
        <v>1</v>
      </c>
      <c r="Q37" s="99">
        <v>10</v>
      </c>
      <c r="R37" s="78">
        <f>Q37/Y37</f>
        <v>0.8333333333333334</v>
      </c>
      <c r="S37" s="102">
        <v>0</v>
      </c>
      <c r="T37" s="78">
        <f>S37/W37</f>
        <v>0</v>
      </c>
      <c r="U37" s="109">
        <v>0</v>
      </c>
      <c r="V37" s="96">
        <f>U37/Y37</f>
        <v>0</v>
      </c>
      <c r="W37" s="111">
        <f>O37+K37+G37+C37+S37</f>
        <v>8</v>
      </c>
      <c r="X37" s="105">
        <f>D37+H37+L37+P37+T37</f>
        <v>1</v>
      </c>
      <c r="Y37" s="62">
        <f>Q37+M37+I37+E37+U37</f>
        <v>12</v>
      </c>
      <c r="Z37" s="66">
        <f>F37+J37+N37+R37+V37</f>
        <v>1</v>
      </c>
      <c r="AA37" s="12"/>
      <c r="AB37" s="12"/>
      <c r="AC37" s="12"/>
      <c r="AD37" s="10"/>
    </row>
    <row r="38" spans="2:20" s="6" customFormat="1" ht="18" customHeight="1" thickBot="1">
      <c r="B38" s="67"/>
      <c r="C38" s="68"/>
      <c r="D38" s="13"/>
      <c r="E38" s="68"/>
      <c r="F38" s="13"/>
      <c r="G38" s="68"/>
      <c r="H38" s="13"/>
      <c r="I38" s="68"/>
      <c r="J38" s="13"/>
      <c r="K38" s="65"/>
      <c r="L38" s="13"/>
      <c r="M38" s="69"/>
      <c r="N38" s="70"/>
      <c r="O38" s="9"/>
      <c r="P38" s="11"/>
      <c r="Q38" s="12"/>
      <c r="R38" s="12"/>
      <c r="S38" s="12"/>
      <c r="T38" s="10"/>
    </row>
    <row r="39" spans="2:26" s="6" customFormat="1" ht="21" customHeight="1">
      <c r="B39" s="130" t="s">
        <v>10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7"/>
    </row>
    <row r="40" spans="2:26" s="6" customFormat="1" ht="21" customHeight="1" thickBot="1">
      <c r="B40" s="138" t="s">
        <v>88</v>
      </c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40"/>
    </row>
    <row r="41" spans="2:26" s="6" customFormat="1" ht="21" customHeight="1">
      <c r="B41" s="142"/>
      <c r="C41" s="132" t="s">
        <v>14</v>
      </c>
      <c r="D41" s="131"/>
      <c r="E41" s="131"/>
      <c r="F41" s="133"/>
      <c r="G41" s="131" t="s">
        <v>15</v>
      </c>
      <c r="H41" s="131"/>
      <c r="I41" s="131"/>
      <c r="J41" s="131"/>
      <c r="K41" s="132" t="s">
        <v>16</v>
      </c>
      <c r="L41" s="131"/>
      <c r="M41" s="131"/>
      <c r="N41" s="133"/>
      <c r="O41" s="131" t="s">
        <v>17</v>
      </c>
      <c r="P41" s="131"/>
      <c r="Q41" s="131"/>
      <c r="R41" s="131"/>
      <c r="S41" s="132" t="s">
        <v>40</v>
      </c>
      <c r="T41" s="131"/>
      <c r="U41" s="131"/>
      <c r="V41" s="133"/>
      <c r="W41" s="134" t="s">
        <v>4</v>
      </c>
      <c r="X41" s="134"/>
      <c r="Y41" s="134"/>
      <c r="Z41" s="135"/>
    </row>
    <row r="42" spans="2:26" s="6" customFormat="1" ht="21" customHeight="1" thickBot="1">
      <c r="B42" s="143"/>
      <c r="C42" s="138" t="s">
        <v>115</v>
      </c>
      <c r="D42" s="139"/>
      <c r="E42" s="141" t="s">
        <v>123</v>
      </c>
      <c r="F42" s="140"/>
      <c r="G42" s="138" t="s">
        <v>115</v>
      </c>
      <c r="H42" s="139"/>
      <c r="I42" s="141" t="s">
        <v>123</v>
      </c>
      <c r="J42" s="140"/>
      <c r="K42" s="138" t="s">
        <v>115</v>
      </c>
      <c r="L42" s="139"/>
      <c r="M42" s="141" t="s">
        <v>123</v>
      </c>
      <c r="N42" s="140"/>
      <c r="O42" s="138" t="s">
        <v>115</v>
      </c>
      <c r="P42" s="139"/>
      <c r="Q42" s="141" t="s">
        <v>123</v>
      </c>
      <c r="R42" s="140"/>
      <c r="S42" s="138" t="s">
        <v>115</v>
      </c>
      <c r="T42" s="139"/>
      <c r="U42" s="141" t="s">
        <v>123</v>
      </c>
      <c r="V42" s="140"/>
      <c r="W42" s="138" t="s">
        <v>115</v>
      </c>
      <c r="X42" s="139"/>
      <c r="Y42" s="141" t="s">
        <v>123</v>
      </c>
      <c r="Z42" s="140"/>
    </row>
    <row r="43" spans="2:30" s="6" customFormat="1" ht="28.5" customHeight="1">
      <c r="B43" s="18" t="s">
        <v>21</v>
      </c>
      <c r="C43" s="93">
        <v>0</v>
      </c>
      <c r="D43" s="48">
        <f>C43/W43</f>
        <v>0</v>
      </c>
      <c r="E43" s="47">
        <v>0</v>
      </c>
      <c r="F43" s="94">
        <f>E43/Y43</f>
        <v>0</v>
      </c>
      <c r="G43" s="68">
        <v>0</v>
      </c>
      <c r="H43" s="48">
        <f>G43/W43</f>
        <v>0</v>
      </c>
      <c r="I43" s="47">
        <v>0</v>
      </c>
      <c r="J43" s="13">
        <f>I43/Y43</f>
        <v>0</v>
      </c>
      <c r="K43" s="93">
        <v>0</v>
      </c>
      <c r="L43" s="48">
        <f>K43/W43</f>
        <v>0</v>
      </c>
      <c r="M43" s="47">
        <v>0</v>
      </c>
      <c r="N43" s="94">
        <f>M43/Y43</f>
        <v>0</v>
      </c>
      <c r="O43" s="68">
        <v>8</v>
      </c>
      <c r="P43" s="48">
        <f>O43/W43</f>
        <v>1</v>
      </c>
      <c r="Q43" s="47">
        <v>12</v>
      </c>
      <c r="R43" s="13">
        <f>Q43/Y43</f>
        <v>1</v>
      </c>
      <c r="S43" s="101">
        <v>0</v>
      </c>
      <c r="T43" s="13">
        <f>S43/W43</f>
        <v>0</v>
      </c>
      <c r="U43" s="107">
        <v>0</v>
      </c>
      <c r="V43" s="94">
        <f>U43/Y43</f>
        <v>0</v>
      </c>
      <c r="W43" s="69">
        <f>O43+K43+G43+C43+S43</f>
        <v>8</v>
      </c>
      <c r="X43" s="70">
        <f>D43+H43+L43+P43+T43</f>
        <v>1</v>
      </c>
      <c r="Y43" s="106">
        <f>Q43+M43+I43+E43+U43</f>
        <v>12</v>
      </c>
      <c r="Z43" s="40">
        <f>F43+J43+N43+R43+V43</f>
        <v>1</v>
      </c>
      <c r="AA43" s="11"/>
      <c r="AB43" s="11"/>
      <c r="AC43" s="11"/>
      <c r="AD43" s="10"/>
    </row>
    <row r="44" spans="2:30" s="6" customFormat="1" ht="28.5" customHeight="1">
      <c r="B44" s="18" t="s">
        <v>114</v>
      </c>
      <c r="C44" s="93">
        <v>0</v>
      </c>
      <c r="D44" s="48">
        <f>C44/W44</f>
        <v>0</v>
      </c>
      <c r="E44" s="47">
        <v>0</v>
      </c>
      <c r="F44" s="94">
        <f>E44/Y44</f>
        <v>0</v>
      </c>
      <c r="G44" s="68">
        <v>0</v>
      </c>
      <c r="H44" s="48">
        <f>G44/W44</f>
        <v>0</v>
      </c>
      <c r="I44" s="47">
        <v>0</v>
      </c>
      <c r="J44" s="13">
        <f>I44/Y44</f>
        <v>0</v>
      </c>
      <c r="K44" s="93">
        <v>0</v>
      </c>
      <c r="L44" s="48">
        <f>K44/W44</f>
        <v>0</v>
      </c>
      <c r="M44" s="47">
        <v>2</v>
      </c>
      <c r="N44" s="94">
        <f>M44/Y44</f>
        <v>0.16666666666666666</v>
      </c>
      <c r="O44" s="68">
        <v>8</v>
      </c>
      <c r="P44" s="48">
        <f>O44/W44</f>
        <v>1</v>
      </c>
      <c r="Q44" s="47">
        <v>10</v>
      </c>
      <c r="R44" s="13">
        <f>Q44/Y44</f>
        <v>0.8333333333333334</v>
      </c>
      <c r="S44" s="101">
        <v>0</v>
      </c>
      <c r="T44" s="13">
        <f>S44/W44</f>
        <v>0</v>
      </c>
      <c r="U44" s="108">
        <v>0</v>
      </c>
      <c r="V44" s="94">
        <f>U44/Y44</f>
        <v>0</v>
      </c>
      <c r="W44" s="69">
        <f>O44+K44+G44+C44+S44</f>
        <v>8</v>
      </c>
      <c r="X44" s="70">
        <f>D44+H44+L44+P44+T44</f>
        <v>1</v>
      </c>
      <c r="Y44" s="61">
        <f>Q44+M44+I44+E44+U44</f>
        <v>12</v>
      </c>
      <c r="Z44" s="40">
        <f>F44+J44+N44+R44+V44</f>
        <v>1</v>
      </c>
      <c r="AA44" s="11"/>
      <c r="AB44" s="11"/>
      <c r="AC44" s="11"/>
      <c r="AD44" s="10"/>
    </row>
    <row r="45" spans="2:30" s="6" customFormat="1" ht="28.5" customHeight="1" thickBot="1">
      <c r="B45" s="97" t="s">
        <v>101</v>
      </c>
      <c r="C45" s="95">
        <v>0</v>
      </c>
      <c r="D45" s="77">
        <f>C45/W45</f>
        <v>0</v>
      </c>
      <c r="E45" s="99">
        <v>0</v>
      </c>
      <c r="F45" s="96">
        <f>E45/Y45</f>
        <v>0</v>
      </c>
      <c r="G45" s="98">
        <v>0</v>
      </c>
      <c r="H45" s="77">
        <f>G45/W45</f>
        <v>0</v>
      </c>
      <c r="I45" s="99">
        <v>0</v>
      </c>
      <c r="J45" s="78">
        <f>I45/Y45</f>
        <v>0</v>
      </c>
      <c r="K45" s="95">
        <v>0</v>
      </c>
      <c r="L45" s="77">
        <f>K45/W45</f>
        <v>0</v>
      </c>
      <c r="M45" s="99">
        <v>1</v>
      </c>
      <c r="N45" s="96">
        <f>M45/Y45</f>
        <v>0.08333333333333333</v>
      </c>
      <c r="O45" s="98">
        <v>8</v>
      </c>
      <c r="P45" s="77">
        <f>O45/W45</f>
        <v>1</v>
      </c>
      <c r="Q45" s="99">
        <v>11</v>
      </c>
      <c r="R45" s="78">
        <f>Q45/Y45</f>
        <v>0.9166666666666666</v>
      </c>
      <c r="S45" s="102">
        <v>0</v>
      </c>
      <c r="T45" s="78">
        <f>S45/W45</f>
        <v>0</v>
      </c>
      <c r="U45" s="109">
        <v>0</v>
      </c>
      <c r="V45" s="96">
        <f>U45/Y45</f>
        <v>0</v>
      </c>
      <c r="W45" s="111">
        <f>O45+K45+G45+C45+S45</f>
        <v>8</v>
      </c>
      <c r="X45" s="105">
        <f>D45+H45+L45+P45+T45</f>
        <v>1</v>
      </c>
      <c r="Y45" s="62">
        <f>Q45+M45+I45+E45+U45</f>
        <v>12</v>
      </c>
      <c r="Z45" s="66">
        <f>F45+J45+N45+R45+V45</f>
        <v>1</v>
      </c>
      <c r="AA45" s="11"/>
      <c r="AB45" s="11"/>
      <c r="AC45" s="11"/>
      <c r="AD45" s="10"/>
    </row>
    <row r="46" spans="2:20" s="6" customFormat="1" ht="15" customHeight="1" thickBot="1">
      <c r="B46" s="9"/>
      <c r="D46" s="7"/>
      <c r="F46" s="7"/>
      <c r="H46" s="7"/>
      <c r="J46" s="26"/>
      <c r="K46" s="55"/>
      <c r="L46" s="26"/>
      <c r="M46" s="35"/>
      <c r="N46" s="36"/>
      <c r="P46" s="10"/>
      <c r="Q46" s="10"/>
      <c r="R46" s="10"/>
      <c r="S46" s="10"/>
      <c r="T46" s="10"/>
    </row>
    <row r="47" spans="2:26" s="6" customFormat="1" ht="21" customHeight="1">
      <c r="B47" s="130" t="s">
        <v>13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7"/>
    </row>
    <row r="48" spans="2:26" s="6" customFormat="1" ht="21" customHeight="1" thickBot="1">
      <c r="B48" s="138" t="s">
        <v>32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40"/>
    </row>
    <row r="49" spans="2:26" s="6" customFormat="1" ht="21" customHeight="1">
      <c r="B49" s="142"/>
      <c r="C49" s="132" t="s">
        <v>14</v>
      </c>
      <c r="D49" s="131"/>
      <c r="E49" s="131"/>
      <c r="F49" s="133"/>
      <c r="G49" s="132" t="s">
        <v>15</v>
      </c>
      <c r="H49" s="131"/>
      <c r="I49" s="131"/>
      <c r="J49" s="133"/>
      <c r="K49" s="131" t="s">
        <v>16</v>
      </c>
      <c r="L49" s="131"/>
      <c r="M49" s="131"/>
      <c r="N49" s="131"/>
      <c r="O49" s="132" t="s">
        <v>17</v>
      </c>
      <c r="P49" s="131"/>
      <c r="Q49" s="131"/>
      <c r="R49" s="133"/>
      <c r="S49" s="131" t="s">
        <v>40</v>
      </c>
      <c r="T49" s="131"/>
      <c r="U49" s="131"/>
      <c r="V49" s="131"/>
      <c r="W49" s="168" t="s">
        <v>4</v>
      </c>
      <c r="X49" s="134"/>
      <c r="Y49" s="134"/>
      <c r="Z49" s="135"/>
    </row>
    <row r="50" spans="2:26" s="6" customFormat="1" ht="21" customHeight="1" thickBot="1">
      <c r="B50" s="143"/>
      <c r="C50" s="138" t="s">
        <v>115</v>
      </c>
      <c r="D50" s="139"/>
      <c r="E50" s="141" t="s">
        <v>123</v>
      </c>
      <c r="F50" s="140"/>
      <c r="G50" s="138" t="s">
        <v>115</v>
      </c>
      <c r="H50" s="139"/>
      <c r="I50" s="141" t="s">
        <v>123</v>
      </c>
      <c r="J50" s="140"/>
      <c r="K50" s="138" t="s">
        <v>115</v>
      </c>
      <c r="L50" s="139"/>
      <c r="M50" s="141" t="s">
        <v>123</v>
      </c>
      <c r="N50" s="140"/>
      <c r="O50" s="138" t="s">
        <v>115</v>
      </c>
      <c r="P50" s="139"/>
      <c r="Q50" s="141" t="s">
        <v>123</v>
      </c>
      <c r="R50" s="140"/>
      <c r="S50" s="138" t="s">
        <v>115</v>
      </c>
      <c r="T50" s="139"/>
      <c r="U50" s="141" t="s">
        <v>123</v>
      </c>
      <c r="V50" s="140"/>
      <c r="W50" s="138" t="s">
        <v>115</v>
      </c>
      <c r="X50" s="139"/>
      <c r="Y50" s="141" t="s">
        <v>123</v>
      </c>
      <c r="Z50" s="140"/>
    </row>
    <row r="51" spans="2:26" s="6" customFormat="1" ht="28.5" customHeight="1" thickBot="1">
      <c r="B51" s="97" t="s">
        <v>25</v>
      </c>
      <c r="C51" s="114">
        <v>0</v>
      </c>
      <c r="D51" s="71">
        <f>C51/W51</f>
        <v>0</v>
      </c>
      <c r="E51" s="63">
        <v>0</v>
      </c>
      <c r="F51" s="115">
        <f>E51/Y51</f>
        <v>0</v>
      </c>
      <c r="G51" s="114">
        <v>0</v>
      </c>
      <c r="H51" s="71">
        <f>G51/W51</f>
        <v>0</v>
      </c>
      <c r="I51" s="63">
        <v>0</v>
      </c>
      <c r="J51" s="115">
        <f>I51/Y51</f>
        <v>0</v>
      </c>
      <c r="K51" s="112">
        <v>0</v>
      </c>
      <c r="L51" s="71">
        <f>K51/W51</f>
        <v>0</v>
      </c>
      <c r="M51" s="63">
        <v>1</v>
      </c>
      <c r="N51" s="37">
        <f>M51/Y51</f>
        <v>0.08333333333333333</v>
      </c>
      <c r="O51" s="114">
        <v>8</v>
      </c>
      <c r="P51" s="71">
        <f>O51/W51</f>
        <v>1</v>
      </c>
      <c r="Q51" s="63">
        <v>11</v>
      </c>
      <c r="R51" s="115">
        <f>Q51/Y51</f>
        <v>0.9166666666666666</v>
      </c>
      <c r="S51" s="72">
        <v>0</v>
      </c>
      <c r="T51" s="37">
        <f>S51/W51</f>
        <v>0</v>
      </c>
      <c r="U51" s="119">
        <v>0</v>
      </c>
      <c r="V51" s="37">
        <f>U51/Y51</f>
        <v>0</v>
      </c>
      <c r="W51" s="121">
        <f>C51+G51+K51+O51+S51</f>
        <v>8</v>
      </c>
      <c r="X51" s="117">
        <f>D51+H51+L51+P51+T51</f>
        <v>1</v>
      </c>
      <c r="Y51" s="118">
        <f>E51+I51+M51+Q51+U51</f>
        <v>12</v>
      </c>
      <c r="Z51" s="39">
        <f>F51+J51+N51+R51+V51</f>
        <v>1</v>
      </c>
    </row>
    <row r="52" spans="2:14" s="6" customFormat="1" ht="15" customHeight="1">
      <c r="B52" s="9"/>
      <c r="D52" s="7"/>
      <c r="F52" s="7"/>
      <c r="H52" s="7"/>
      <c r="J52" s="26"/>
      <c r="K52" s="55"/>
      <c r="L52" s="26"/>
      <c r="M52" s="35"/>
      <c r="N52" s="36"/>
    </row>
    <row r="53" spans="2:14" s="6" customFormat="1" ht="15" customHeight="1">
      <c r="B53" s="9"/>
      <c r="D53" s="7"/>
      <c r="F53" s="7"/>
      <c r="H53" s="7"/>
      <c r="J53" s="26"/>
      <c r="K53" s="55"/>
      <c r="L53" s="26"/>
      <c r="M53" s="35"/>
      <c r="N53" s="36"/>
    </row>
    <row r="54" spans="2:14" s="6" customFormat="1" ht="15" customHeight="1">
      <c r="B54" s="9"/>
      <c r="D54" s="7"/>
      <c r="F54" s="7"/>
      <c r="H54" s="7"/>
      <c r="J54" s="26"/>
      <c r="K54" s="55"/>
      <c r="L54" s="26"/>
      <c r="M54" s="35"/>
      <c r="N54" s="36"/>
    </row>
    <row r="55" spans="2:14" s="6" customFormat="1" ht="15" customHeight="1">
      <c r="B55" s="9"/>
      <c r="D55" s="7"/>
      <c r="F55" s="7"/>
      <c r="H55" s="7"/>
      <c r="J55" s="26"/>
      <c r="K55" s="55"/>
      <c r="L55" s="26"/>
      <c r="M55" s="35"/>
      <c r="N55" s="36"/>
    </row>
    <row r="56" spans="2:14" s="6" customFormat="1" ht="15" customHeight="1">
      <c r="B56" s="9"/>
      <c r="D56" s="7"/>
      <c r="F56" s="7"/>
      <c r="H56" s="7"/>
      <c r="J56" s="26"/>
      <c r="K56" s="55"/>
      <c r="L56" s="26"/>
      <c r="M56" s="35"/>
      <c r="N56" s="36"/>
    </row>
    <row r="57" spans="2:14" s="6" customFormat="1" ht="15" customHeight="1">
      <c r="B57" s="9"/>
      <c r="D57" s="7"/>
      <c r="F57" s="7"/>
      <c r="H57" s="7"/>
      <c r="J57" s="26"/>
      <c r="K57" s="55"/>
      <c r="L57" s="26"/>
      <c r="M57" s="35"/>
      <c r="N57" s="36"/>
    </row>
    <row r="58" spans="2:14" s="6" customFormat="1" ht="15" customHeight="1">
      <c r="B58" s="9"/>
      <c r="D58" s="7"/>
      <c r="F58" s="7"/>
      <c r="H58" s="7"/>
      <c r="J58" s="26"/>
      <c r="K58" s="55"/>
      <c r="L58" s="26"/>
      <c r="M58" s="35"/>
      <c r="N58" s="36"/>
    </row>
    <row r="59" spans="2:14" s="6" customFormat="1" ht="15" customHeight="1">
      <c r="B59" s="9"/>
      <c r="D59" s="7"/>
      <c r="F59" s="7"/>
      <c r="H59" s="7"/>
      <c r="J59" s="26"/>
      <c r="K59" s="55"/>
      <c r="L59" s="26"/>
      <c r="M59" s="35"/>
      <c r="N59" s="36"/>
    </row>
    <row r="60" spans="2:14" s="6" customFormat="1" ht="15" customHeight="1">
      <c r="B60" s="9"/>
      <c r="D60" s="7"/>
      <c r="F60" s="7"/>
      <c r="H60" s="7"/>
      <c r="J60" s="26"/>
      <c r="K60" s="55"/>
      <c r="L60" s="26"/>
      <c r="M60" s="35"/>
      <c r="N60" s="36"/>
    </row>
    <row r="61" spans="2:14" s="6" customFormat="1" ht="15" customHeight="1">
      <c r="B61" s="9"/>
      <c r="D61" s="7"/>
      <c r="F61" s="7"/>
      <c r="H61" s="7"/>
      <c r="J61" s="26"/>
      <c r="K61" s="55"/>
      <c r="L61" s="26"/>
      <c r="M61" s="35"/>
      <c r="N61" s="36"/>
    </row>
    <row r="62" spans="2:14" s="6" customFormat="1" ht="15" customHeight="1">
      <c r="B62" s="9"/>
      <c r="D62" s="7"/>
      <c r="F62" s="7"/>
      <c r="H62" s="7"/>
      <c r="J62" s="26"/>
      <c r="K62" s="55"/>
      <c r="L62" s="26"/>
      <c r="M62" s="35"/>
      <c r="N62" s="36"/>
    </row>
    <row r="63" spans="2:14" s="6" customFormat="1" ht="15" customHeight="1">
      <c r="B63" s="9"/>
      <c r="D63" s="7"/>
      <c r="F63" s="7"/>
      <c r="H63" s="7"/>
      <c r="J63" s="26"/>
      <c r="K63" s="55"/>
      <c r="L63" s="26"/>
      <c r="M63" s="35"/>
      <c r="N63" s="36"/>
    </row>
    <row r="64" spans="2:14" s="6" customFormat="1" ht="15" customHeight="1">
      <c r="B64" s="9"/>
      <c r="D64" s="7"/>
      <c r="F64" s="7"/>
      <c r="H64" s="7"/>
      <c r="J64" s="26"/>
      <c r="K64" s="55"/>
      <c r="L64" s="26"/>
      <c r="M64" s="35"/>
      <c r="N64" s="36"/>
    </row>
    <row r="65" spans="2:14" s="6" customFormat="1" ht="15" customHeight="1">
      <c r="B65" s="9"/>
      <c r="D65" s="7"/>
      <c r="F65" s="7"/>
      <c r="H65" s="7"/>
      <c r="J65" s="26"/>
      <c r="K65" s="55"/>
      <c r="L65" s="26"/>
      <c r="M65" s="35"/>
      <c r="N65" s="36"/>
    </row>
    <row r="66" spans="2:14" s="6" customFormat="1" ht="15" customHeight="1">
      <c r="B66" s="9"/>
      <c r="D66" s="7"/>
      <c r="F66" s="7"/>
      <c r="H66" s="7"/>
      <c r="J66" s="26"/>
      <c r="K66" s="55"/>
      <c r="L66" s="26"/>
      <c r="M66" s="35"/>
      <c r="N66" s="36"/>
    </row>
    <row r="67" spans="2:14" s="6" customFormat="1" ht="15" customHeight="1">
      <c r="B67" s="9"/>
      <c r="D67" s="7"/>
      <c r="F67" s="7"/>
      <c r="H67" s="7"/>
      <c r="J67" s="26"/>
      <c r="K67" s="55"/>
      <c r="L67" s="26"/>
      <c r="M67" s="35"/>
      <c r="N67" s="36"/>
    </row>
    <row r="68" spans="2:14" s="6" customFormat="1" ht="15" customHeight="1">
      <c r="B68" s="9"/>
      <c r="D68" s="7"/>
      <c r="F68" s="7"/>
      <c r="H68" s="7"/>
      <c r="J68" s="26"/>
      <c r="K68" s="55"/>
      <c r="L68" s="26"/>
      <c r="M68" s="35"/>
      <c r="N68" s="36"/>
    </row>
    <row r="69" spans="2:14" s="6" customFormat="1" ht="15" customHeight="1">
      <c r="B69" s="9"/>
      <c r="D69" s="7"/>
      <c r="F69" s="7"/>
      <c r="H69" s="7"/>
      <c r="J69" s="26"/>
      <c r="K69" s="55"/>
      <c r="L69" s="26"/>
      <c r="M69" s="35"/>
      <c r="N69" s="36"/>
    </row>
    <row r="70" spans="2:14" s="6" customFormat="1" ht="15" customHeight="1">
      <c r="B70" s="9"/>
      <c r="D70" s="7"/>
      <c r="F70" s="7"/>
      <c r="H70" s="7"/>
      <c r="J70" s="26"/>
      <c r="K70" s="55"/>
      <c r="L70" s="26"/>
      <c r="M70" s="35"/>
      <c r="N70" s="36"/>
    </row>
    <row r="71" spans="2:14" s="6" customFormat="1" ht="15" customHeight="1">
      <c r="B71" s="9"/>
      <c r="D71" s="7"/>
      <c r="F71" s="7"/>
      <c r="H71" s="7"/>
      <c r="J71" s="26"/>
      <c r="K71" s="55"/>
      <c r="L71" s="26"/>
      <c r="M71" s="35"/>
      <c r="N71" s="36"/>
    </row>
    <row r="72" spans="2:14" s="6" customFormat="1" ht="15" customHeight="1">
      <c r="B72" s="9"/>
      <c r="D72" s="7"/>
      <c r="F72" s="7"/>
      <c r="H72" s="7"/>
      <c r="J72" s="26"/>
      <c r="K72" s="55"/>
      <c r="L72" s="26"/>
      <c r="M72" s="35"/>
      <c r="N72" s="36"/>
    </row>
    <row r="73" spans="2:14" s="6" customFormat="1" ht="15" customHeight="1">
      <c r="B73" s="9"/>
      <c r="D73" s="7"/>
      <c r="F73" s="7"/>
      <c r="H73" s="7"/>
      <c r="J73" s="26"/>
      <c r="K73" s="55"/>
      <c r="L73" s="26"/>
      <c r="M73" s="35"/>
      <c r="N73" s="36"/>
    </row>
    <row r="74" spans="2:14" s="6" customFormat="1" ht="15" customHeight="1">
      <c r="B74" s="9"/>
      <c r="D74" s="7"/>
      <c r="F74" s="7"/>
      <c r="H74" s="7"/>
      <c r="J74" s="26"/>
      <c r="K74" s="55"/>
      <c r="L74" s="26"/>
      <c r="M74" s="35"/>
      <c r="N74" s="36"/>
    </row>
    <row r="75" spans="2:14" s="6" customFormat="1" ht="15" customHeight="1">
      <c r="B75" s="9"/>
      <c r="D75" s="7"/>
      <c r="F75" s="7"/>
      <c r="H75" s="7"/>
      <c r="J75" s="26"/>
      <c r="K75" s="55"/>
      <c r="L75" s="26"/>
      <c r="M75" s="35"/>
      <c r="N75" s="36"/>
    </row>
    <row r="76" spans="2:14" s="6" customFormat="1" ht="15" customHeight="1">
      <c r="B76" s="9"/>
      <c r="D76" s="7"/>
      <c r="F76" s="7"/>
      <c r="H76" s="7"/>
      <c r="J76" s="26"/>
      <c r="K76" s="55"/>
      <c r="L76" s="26"/>
      <c r="M76" s="35"/>
      <c r="N76" s="36"/>
    </row>
    <row r="77" spans="2:14" s="6" customFormat="1" ht="15" customHeight="1">
      <c r="B77" s="9"/>
      <c r="D77" s="7"/>
      <c r="F77" s="7"/>
      <c r="H77" s="7"/>
      <c r="J77" s="26"/>
      <c r="K77" s="55"/>
      <c r="L77" s="26"/>
      <c r="M77" s="35"/>
      <c r="N77" s="36"/>
    </row>
    <row r="78" spans="2:14" s="6" customFormat="1" ht="15" customHeight="1">
      <c r="B78" s="9"/>
      <c r="D78" s="7"/>
      <c r="F78" s="7"/>
      <c r="H78" s="7"/>
      <c r="J78" s="26"/>
      <c r="K78" s="55"/>
      <c r="L78" s="26"/>
      <c r="M78" s="35"/>
      <c r="N78" s="36"/>
    </row>
    <row r="79" spans="2:14" s="6" customFormat="1" ht="15" customHeight="1">
      <c r="B79" s="9"/>
      <c r="D79" s="7"/>
      <c r="F79" s="7"/>
      <c r="H79" s="7"/>
      <c r="J79" s="26"/>
      <c r="K79" s="55"/>
      <c r="L79" s="26"/>
      <c r="M79" s="35"/>
      <c r="N79" s="36"/>
    </row>
    <row r="80" spans="2:14" s="6" customFormat="1" ht="15" customHeight="1">
      <c r="B80" s="9"/>
      <c r="D80" s="7"/>
      <c r="F80" s="7"/>
      <c r="H80" s="7"/>
      <c r="J80" s="26"/>
      <c r="K80" s="55"/>
      <c r="L80" s="26"/>
      <c r="M80" s="35"/>
      <c r="N80" s="36"/>
    </row>
    <row r="81" spans="2:14" s="6" customFormat="1" ht="15" customHeight="1">
      <c r="B81" s="9"/>
      <c r="D81" s="7"/>
      <c r="F81" s="7"/>
      <c r="H81" s="7"/>
      <c r="J81" s="26"/>
      <c r="K81" s="55"/>
      <c r="L81" s="26"/>
      <c r="M81" s="35"/>
      <c r="N81" s="36"/>
    </row>
    <row r="82" spans="2:14" s="6" customFormat="1" ht="15" customHeight="1">
      <c r="B82" s="9"/>
      <c r="D82" s="7"/>
      <c r="F82" s="7"/>
      <c r="H82" s="7"/>
      <c r="J82" s="26"/>
      <c r="K82" s="55"/>
      <c r="L82" s="26"/>
      <c r="M82" s="35"/>
      <c r="N82" s="36"/>
    </row>
    <row r="83" spans="2:14" s="6" customFormat="1" ht="15" customHeight="1">
      <c r="B83" s="9"/>
      <c r="D83" s="7"/>
      <c r="F83" s="7"/>
      <c r="H83" s="7"/>
      <c r="J83" s="26"/>
      <c r="K83" s="55"/>
      <c r="L83" s="26"/>
      <c r="M83" s="35"/>
      <c r="N83" s="36"/>
    </row>
    <row r="84" spans="2:14" s="6" customFormat="1" ht="15" customHeight="1">
      <c r="B84" s="9"/>
      <c r="D84" s="7"/>
      <c r="F84" s="7"/>
      <c r="H84" s="7"/>
      <c r="J84" s="26"/>
      <c r="K84" s="55"/>
      <c r="L84" s="26"/>
      <c r="M84" s="35"/>
      <c r="N84" s="36"/>
    </row>
    <row r="85" spans="2:14" s="6" customFormat="1" ht="15" customHeight="1">
      <c r="B85" s="9"/>
      <c r="D85" s="7"/>
      <c r="F85" s="7"/>
      <c r="H85" s="7"/>
      <c r="J85" s="26"/>
      <c r="K85" s="55"/>
      <c r="L85" s="26"/>
      <c r="M85" s="35"/>
      <c r="N85" s="36"/>
    </row>
    <row r="86" spans="2:14" s="6" customFormat="1" ht="15" customHeight="1">
      <c r="B86" s="9"/>
      <c r="D86" s="7"/>
      <c r="F86" s="7"/>
      <c r="H86" s="7"/>
      <c r="J86" s="26"/>
      <c r="K86" s="55"/>
      <c r="L86" s="26"/>
      <c r="M86" s="35"/>
      <c r="N86" s="36"/>
    </row>
    <row r="87" spans="2:14" s="6" customFormat="1" ht="15" customHeight="1">
      <c r="B87" s="9"/>
      <c r="D87" s="7"/>
      <c r="F87" s="7"/>
      <c r="H87" s="7"/>
      <c r="J87" s="26"/>
      <c r="K87" s="55"/>
      <c r="L87" s="26"/>
      <c r="M87" s="35"/>
      <c r="N87" s="36"/>
    </row>
    <row r="88" spans="2:14" s="6" customFormat="1" ht="15" customHeight="1">
      <c r="B88" s="9"/>
      <c r="D88" s="7"/>
      <c r="F88" s="7"/>
      <c r="H88" s="7"/>
      <c r="J88" s="26"/>
      <c r="K88" s="55"/>
      <c r="L88" s="26"/>
      <c r="M88" s="35"/>
      <c r="N88" s="36"/>
    </row>
    <row r="89" spans="2:14" s="6" customFormat="1" ht="15" customHeight="1">
      <c r="B89" s="9"/>
      <c r="D89" s="7"/>
      <c r="F89" s="7"/>
      <c r="H89" s="7"/>
      <c r="J89" s="26"/>
      <c r="K89" s="55"/>
      <c r="L89" s="26"/>
      <c r="M89" s="35"/>
      <c r="N89" s="36"/>
    </row>
    <row r="90" spans="2:14" s="6" customFormat="1" ht="15" customHeight="1">
      <c r="B90" s="9"/>
      <c r="D90" s="7"/>
      <c r="F90" s="7"/>
      <c r="H90" s="7"/>
      <c r="J90" s="26"/>
      <c r="K90" s="55"/>
      <c r="L90" s="26"/>
      <c r="M90" s="35"/>
      <c r="N90" s="36"/>
    </row>
    <row r="91" spans="2:14" s="6" customFormat="1" ht="15" customHeight="1">
      <c r="B91" s="9"/>
      <c r="D91" s="7"/>
      <c r="F91" s="7"/>
      <c r="H91" s="7"/>
      <c r="J91" s="26"/>
      <c r="K91" s="55"/>
      <c r="L91" s="26"/>
      <c r="M91" s="35"/>
      <c r="N91" s="36"/>
    </row>
    <row r="92" spans="2:14" s="6" customFormat="1" ht="15" customHeight="1">
      <c r="B92" s="9"/>
      <c r="D92" s="7"/>
      <c r="F92" s="7"/>
      <c r="H92" s="7"/>
      <c r="J92" s="26"/>
      <c r="K92" s="55"/>
      <c r="L92" s="26"/>
      <c r="M92" s="35"/>
      <c r="N92" s="36"/>
    </row>
    <row r="93" spans="2:14" s="6" customFormat="1" ht="15" customHeight="1">
      <c r="B93" s="9"/>
      <c r="D93" s="7"/>
      <c r="F93" s="7"/>
      <c r="H93" s="7"/>
      <c r="J93" s="26"/>
      <c r="K93" s="55"/>
      <c r="L93" s="26"/>
      <c r="M93" s="35"/>
      <c r="N93" s="36"/>
    </row>
    <row r="94" spans="2:14" s="6" customFormat="1" ht="15" customHeight="1">
      <c r="B94" s="9"/>
      <c r="D94" s="7"/>
      <c r="F94" s="7"/>
      <c r="H94" s="7"/>
      <c r="J94" s="26"/>
      <c r="K94" s="55"/>
      <c r="L94" s="26"/>
      <c r="M94" s="35"/>
      <c r="N94" s="36"/>
    </row>
    <row r="95" spans="2:14" s="6" customFormat="1" ht="15" customHeight="1">
      <c r="B95" s="9"/>
      <c r="D95" s="7"/>
      <c r="F95" s="7"/>
      <c r="H95" s="7"/>
      <c r="J95" s="26"/>
      <c r="K95" s="55"/>
      <c r="L95" s="26"/>
      <c r="M95" s="35"/>
      <c r="N95" s="36"/>
    </row>
    <row r="96" spans="2:14" s="6" customFormat="1" ht="15" customHeight="1">
      <c r="B96" s="9"/>
      <c r="D96" s="7"/>
      <c r="F96" s="7"/>
      <c r="H96" s="7"/>
      <c r="J96" s="26"/>
      <c r="K96" s="55"/>
      <c r="L96" s="26"/>
      <c r="M96" s="35"/>
      <c r="N96" s="36"/>
    </row>
    <row r="97" spans="2:14" s="6" customFormat="1" ht="15" customHeight="1">
      <c r="B97" s="9"/>
      <c r="D97" s="7"/>
      <c r="F97" s="7"/>
      <c r="H97" s="7"/>
      <c r="J97" s="26"/>
      <c r="K97" s="55"/>
      <c r="L97" s="26"/>
      <c r="M97" s="35"/>
      <c r="N97" s="36"/>
    </row>
    <row r="98" spans="2:14" s="6" customFormat="1" ht="15" customHeight="1">
      <c r="B98" s="9"/>
      <c r="D98" s="7"/>
      <c r="F98" s="7"/>
      <c r="H98" s="7"/>
      <c r="J98" s="26"/>
      <c r="K98" s="55"/>
      <c r="L98" s="26"/>
      <c r="M98" s="35"/>
      <c r="N98" s="36"/>
    </row>
    <row r="99" spans="2:14" s="6" customFormat="1" ht="15" customHeight="1">
      <c r="B99" s="9"/>
      <c r="D99" s="7"/>
      <c r="F99" s="7"/>
      <c r="H99" s="7"/>
      <c r="J99" s="26"/>
      <c r="K99" s="55"/>
      <c r="L99" s="26"/>
      <c r="M99" s="35"/>
      <c r="N99" s="36"/>
    </row>
    <row r="100" spans="2:14" s="6" customFormat="1" ht="15" customHeight="1">
      <c r="B100" s="9"/>
      <c r="D100" s="7"/>
      <c r="F100" s="7"/>
      <c r="H100" s="7"/>
      <c r="J100" s="26"/>
      <c r="K100" s="55"/>
      <c r="L100" s="26"/>
      <c r="M100" s="35"/>
      <c r="N100" s="36"/>
    </row>
    <row r="101" spans="2:14" s="6" customFormat="1" ht="15" customHeight="1">
      <c r="B101" s="9"/>
      <c r="D101" s="7"/>
      <c r="F101" s="7"/>
      <c r="H101" s="7"/>
      <c r="J101" s="26"/>
      <c r="K101" s="55"/>
      <c r="L101" s="26"/>
      <c r="M101" s="35"/>
      <c r="N101" s="36"/>
    </row>
    <row r="102" spans="2:14" s="6" customFormat="1" ht="15" customHeight="1">
      <c r="B102" s="9"/>
      <c r="D102" s="7"/>
      <c r="F102" s="7"/>
      <c r="H102" s="7"/>
      <c r="J102" s="26"/>
      <c r="K102" s="55"/>
      <c r="L102" s="26"/>
      <c r="M102" s="35"/>
      <c r="N102" s="36"/>
    </row>
    <row r="103" spans="2:14" s="6" customFormat="1" ht="15" customHeight="1">
      <c r="B103" s="9"/>
      <c r="D103" s="7"/>
      <c r="F103" s="7"/>
      <c r="H103" s="7"/>
      <c r="J103" s="26"/>
      <c r="K103" s="55"/>
      <c r="L103" s="26"/>
      <c r="M103" s="35"/>
      <c r="N103" s="36"/>
    </row>
    <row r="104" spans="2:14" s="6" customFormat="1" ht="15" customHeight="1">
      <c r="B104" s="9"/>
      <c r="D104" s="7"/>
      <c r="F104" s="7"/>
      <c r="H104" s="7"/>
      <c r="J104" s="26"/>
      <c r="K104" s="55"/>
      <c r="L104" s="26"/>
      <c r="M104" s="35"/>
      <c r="N104" s="36"/>
    </row>
    <row r="105" spans="2:14" s="6" customFormat="1" ht="15" customHeight="1">
      <c r="B105" s="9"/>
      <c r="D105" s="7"/>
      <c r="F105" s="7"/>
      <c r="H105" s="7"/>
      <c r="J105" s="26"/>
      <c r="K105" s="55"/>
      <c r="L105" s="26"/>
      <c r="M105" s="35"/>
      <c r="N105" s="36"/>
    </row>
    <row r="106" spans="2:14" s="6" customFormat="1" ht="15" customHeight="1">
      <c r="B106" s="9"/>
      <c r="D106" s="7"/>
      <c r="F106" s="7"/>
      <c r="H106" s="7"/>
      <c r="J106" s="26"/>
      <c r="K106" s="55"/>
      <c r="L106" s="26"/>
      <c r="M106" s="35"/>
      <c r="N106" s="36"/>
    </row>
    <row r="107" spans="2:14" s="6" customFormat="1" ht="15" customHeight="1">
      <c r="B107" s="9"/>
      <c r="D107" s="7"/>
      <c r="F107" s="7"/>
      <c r="H107" s="7"/>
      <c r="J107" s="26"/>
      <c r="K107" s="55"/>
      <c r="L107" s="26"/>
      <c r="M107" s="35"/>
      <c r="N107" s="36"/>
    </row>
    <row r="108" spans="2:14" s="6" customFormat="1" ht="15" customHeight="1">
      <c r="B108" s="9"/>
      <c r="D108" s="7"/>
      <c r="F108" s="7"/>
      <c r="H108" s="7"/>
      <c r="J108" s="26"/>
      <c r="K108" s="55"/>
      <c r="L108" s="26"/>
      <c r="M108" s="35"/>
      <c r="N108" s="36"/>
    </row>
    <row r="109" spans="2:14" s="6" customFormat="1" ht="15" customHeight="1">
      <c r="B109" s="9"/>
      <c r="D109" s="7"/>
      <c r="F109" s="7"/>
      <c r="H109" s="7"/>
      <c r="J109" s="26"/>
      <c r="K109" s="55"/>
      <c r="L109" s="26"/>
      <c r="M109" s="35"/>
      <c r="N109" s="36"/>
    </row>
    <row r="110" spans="2:14" s="6" customFormat="1" ht="15" customHeight="1">
      <c r="B110" s="9"/>
      <c r="D110" s="7"/>
      <c r="F110" s="7"/>
      <c r="H110" s="7"/>
      <c r="J110" s="26"/>
      <c r="K110" s="55"/>
      <c r="L110" s="26"/>
      <c r="M110" s="35"/>
      <c r="N110" s="36"/>
    </row>
    <row r="111" spans="2:14" s="6" customFormat="1" ht="15" customHeight="1">
      <c r="B111" s="9"/>
      <c r="D111" s="7"/>
      <c r="F111" s="7"/>
      <c r="H111" s="7"/>
      <c r="J111" s="26"/>
      <c r="K111" s="55"/>
      <c r="L111" s="26"/>
      <c r="M111" s="35"/>
      <c r="N111" s="36"/>
    </row>
    <row r="112" spans="2:14" s="6" customFormat="1" ht="15" customHeight="1">
      <c r="B112" s="9"/>
      <c r="D112" s="7"/>
      <c r="F112" s="7"/>
      <c r="H112" s="7"/>
      <c r="J112" s="26"/>
      <c r="K112" s="55"/>
      <c r="L112" s="26"/>
      <c r="M112" s="35"/>
      <c r="N112" s="36"/>
    </row>
    <row r="113" spans="2:14" s="6" customFormat="1" ht="15" customHeight="1">
      <c r="B113" s="9"/>
      <c r="D113" s="7"/>
      <c r="F113" s="7"/>
      <c r="H113" s="7"/>
      <c r="J113" s="26"/>
      <c r="K113" s="55"/>
      <c r="L113" s="26"/>
      <c r="M113" s="35"/>
      <c r="N113" s="36"/>
    </row>
    <row r="114" spans="2:14" s="6" customFormat="1" ht="15" customHeight="1">
      <c r="B114" s="9"/>
      <c r="D114" s="7"/>
      <c r="F114" s="7"/>
      <c r="H114" s="7"/>
      <c r="J114" s="26"/>
      <c r="K114" s="55"/>
      <c r="L114" s="26"/>
      <c r="M114" s="35"/>
      <c r="N114" s="36"/>
    </row>
    <row r="115" spans="2:14" s="6" customFormat="1" ht="15" customHeight="1">
      <c r="B115" s="9"/>
      <c r="D115" s="7"/>
      <c r="F115" s="7"/>
      <c r="H115" s="7"/>
      <c r="J115" s="26"/>
      <c r="K115" s="55"/>
      <c r="L115" s="26"/>
      <c r="M115" s="35"/>
      <c r="N115" s="36"/>
    </row>
    <row r="116" spans="2:14" s="6" customFormat="1" ht="15" customHeight="1">
      <c r="B116" s="9"/>
      <c r="D116" s="7"/>
      <c r="F116" s="7"/>
      <c r="H116" s="7"/>
      <c r="J116" s="26"/>
      <c r="K116" s="55"/>
      <c r="L116" s="26"/>
      <c r="M116" s="35"/>
      <c r="N116" s="36"/>
    </row>
    <row r="117" spans="2:14" s="6" customFormat="1" ht="15" customHeight="1">
      <c r="B117" s="9"/>
      <c r="D117" s="7"/>
      <c r="F117" s="7"/>
      <c r="H117" s="7"/>
      <c r="J117" s="26"/>
      <c r="K117" s="55"/>
      <c r="L117" s="26"/>
      <c r="M117" s="35"/>
      <c r="N117" s="36"/>
    </row>
    <row r="118" spans="2:14" s="6" customFormat="1" ht="15" customHeight="1">
      <c r="B118" s="9"/>
      <c r="D118" s="7"/>
      <c r="F118" s="7"/>
      <c r="H118" s="7"/>
      <c r="J118" s="26"/>
      <c r="K118" s="55"/>
      <c r="L118" s="26"/>
      <c r="M118" s="35"/>
      <c r="N118" s="36"/>
    </row>
    <row r="119" spans="2:14" s="6" customFormat="1" ht="15" customHeight="1">
      <c r="B119" s="9"/>
      <c r="D119" s="7"/>
      <c r="F119" s="7"/>
      <c r="H119" s="7"/>
      <c r="J119" s="26"/>
      <c r="K119" s="55"/>
      <c r="L119" s="26"/>
      <c r="M119" s="35"/>
      <c r="N119" s="36"/>
    </row>
    <row r="120" spans="2:14" s="6" customFormat="1" ht="15" customHeight="1">
      <c r="B120" s="9"/>
      <c r="D120" s="7"/>
      <c r="F120" s="7"/>
      <c r="H120" s="7"/>
      <c r="J120" s="26"/>
      <c r="K120" s="55"/>
      <c r="L120" s="26"/>
      <c r="M120" s="35"/>
      <c r="N120" s="36"/>
    </row>
    <row r="121" spans="2:14" s="6" customFormat="1" ht="15" customHeight="1">
      <c r="B121" s="9"/>
      <c r="D121" s="7"/>
      <c r="F121" s="7"/>
      <c r="H121" s="7"/>
      <c r="J121" s="26"/>
      <c r="K121" s="55"/>
      <c r="L121" s="26"/>
      <c r="M121" s="35"/>
      <c r="N121" s="36"/>
    </row>
    <row r="122" spans="2:14" s="6" customFormat="1" ht="15" customHeight="1">
      <c r="B122" s="9"/>
      <c r="D122" s="7"/>
      <c r="F122" s="7"/>
      <c r="H122" s="7"/>
      <c r="J122" s="26"/>
      <c r="K122" s="55"/>
      <c r="L122" s="26"/>
      <c r="M122" s="35"/>
      <c r="N122" s="36"/>
    </row>
    <row r="123" spans="2:14" s="6" customFormat="1" ht="15" customHeight="1">
      <c r="B123" s="9"/>
      <c r="D123" s="7"/>
      <c r="F123" s="7"/>
      <c r="H123" s="7"/>
      <c r="J123" s="26"/>
      <c r="K123" s="55"/>
      <c r="L123" s="26"/>
      <c r="M123" s="35"/>
      <c r="N123" s="36"/>
    </row>
    <row r="124" spans="2:14" s="6" customFormat="1" ht="15" customHeight="1">
      <c r="B124" s="9"/>
      <c r="D124" s="7"/>
      <c r="F124" s="7"/>
      <c r="H124" s="7"/>
      <c r="J124" s="26"/>
      <c r="K124" s="55"/>
      <c r="L124" s="26"/>
      <c r="M124" s="35"/>
      <c r="N124" s="36"/>
    </row>
    <row r="125" spans="2:14" s="6" customFormat="1" ht="15" customHeight="1">
      <c r="B125" s="9"/>
      <c r="D125" s="7"/>
      <c r="F125" s="7"/>
      <c r="H125" s="7"/>
      <c r="J125" s="26"/>
      <c r="K125" s="55"/>
      <c r="L125" s="26"/>
      <c r="M125" s="35"/>
      <c r="N125" s="36"/>
    </row>
    <row r="126" spans="2:14" s="6" customFormat="1" ht="15" customHeight="1">
      <c r="B126" s="9"/>
      <c r="D126" s="7"/>
      <c r="F126" s="7"/>
      <c r="H126" s="7"/>
      <c r="J126" s="26"/>
      <c r="K126" s="55"/>
      <c r="L126" s="26"/>
      <c r="M126" s="35"/>
      <c r="N126" s="36"/>
    </row>
    <row r="127" spans="2:14" s="6" customFormat="1" ht="15" customHeight="1">
      <c r="B127" s="9"/>
      <c r="D127" s="7"/>
      <c r="F127" s="7"/>
      <c r="H127" s="7"/>
      <c r="J127" s="26"/>
      <c r="K127" s="55"/>
      <c r="L127" s="26"/>
      <c r="M127" s="35"/>
      <c r="N127" s="36"/>
    </row>
    <row r="128" spans="2:14" s="6" customFormat="1" ht="15" customHeight="1">
      <c r="B128" s="9"/>
      <c r="D128" s="7"/>
      <c r="F128" s="7"/>
      <c r="H128" s="7"/>
      <c r="J128" s="26"/>
      <c r="K128" s="55"/>
      <c r="L128" s="26"/>
      <c r="M128" s="35"/>
      <c r="N128" s="36"/>
    </row>
    <row r="129" spans="2:14" s="6" customFormat="1" ht="15" customHeight="1">
      <c r="B129" s="9"/>
      <c r="D129" s="7"/>
      <c r="F129" s="7"/>
      <c r="H129" s="7"/>
      <c r="J129" s="26"/>
      <c r="K129" s="55"/>
      <c r="L129" s="26"/>
      <c r="M129" s="35"/>
      <c r="N129" s="36"/>
    </row>
    <row r="130" spans="2:14" s="6" customFormat="1" ht="15" customHeight="1">
      <c r="B130" s="9"/>
      <c r="D130" s="7"/>
      <c r="F130" s="7"/>
      <c r="H130" s="7"/>
      <c r="J130" s="26"/>
      <c r="K130" s="55"/>
      <c r="L130" s="26"/>
      <c r="M130" s="35"/>
      <c r="N130" s="36"/>
    </row>
    <row r="131" spans="2:14" s="6" customFormat="1" ht="15" customHeight="1">
      <c r="B131" s="9"/>
      <c r="D131" s="7"/>
      <c r="F131" s="7"/>
      <c r="H131" s="7"/>
      <c r="J131" s="26"/>
      <c r="K131" s="55"/>
      <c r="L131" s="26"/>
      <c r="M131" s="35"/>
      <c r="N131" s="36"/>
    </row>
    <row r="132" spans="2:14" s="6" customFormat="1" ht="15" customHeight="1">
      <c r="B132" s="9"/>
      <c r="D132" s="7"/>
      <c r="F132" s="7"/>
      <c r="H132" s="7"/>
      <c r="J132" s="26"/>
      <c r="K132" s="55"/>
      <c r="L132" s="26"/>
      <c r="M132" s="35"/>
      <c r="N132" s="36"/>
    </row>
    <row r="133" spans="2:14" s="6" customFormat="1" ht="15" customHeight="1">
      <c r="B133" s="9"/>
      <c r="D133" s="7"/>
      <c r="F133" s="7"/>
      <c r="H133" s="7"/>
      <c r="J133" s="26"/>
      <c r="K133" s="55"/>
      <c r="L133" s="26"/>
      <c r="M133" s="35"/>
      <c r="N133" s="36"/>
    </row>
    <row r="134" spans="2:14" s="6" customFormat="1" ht="15" customHeight="1">
      <c r="B134" s="9"/>
      <c r="D134" s="7"/>
      <c r="F134" s="7"/>
      <c r="H134" s="7"/>
      <c r="J134" s="26"/>
      <c r="K134" s="55"/>
      <c r="L134" s="26"/>
      <c r="M134" s="35"/>
      <c r="N134" s="36"/>
    </row>
    <row r="135" spans="2:14" s="6" customFormat="1" ht="15" customHeight="1">
      <c r="B135" s="9"/>
      <c r="D135" s="7"/>
      <c r="F135" s="7"/>
      <c r="H135" s="7"/>
      <c r="J135" s="26"/>
      <c r="K135" s="55"/>
      <c r="L135" s="26"/>
      <c r="M135" s="35"/>
      <c r="N135" s="36"/>
    </row>
    <row r="136" spans="2:14" s="6" customFormat="1" ht="15" customHeight="1">
      <c r="B136" s="9"/>
      <c r="D136" s="7"/>
      <c r="F136" s="7"/>
      <c r="H136" s="7"/>
      <c r="J136" s="26"/>
      <c r="K136" s="55"/>
      <c r="L136" s="26"/>
      <c r="M136" s="35"/>
      <c r="N136" s="36"/>
    </row>
    <row r="137" spans="2:14" s="6" customFormat="1" ht="15" customHeight="1">
      <c r="B137" s="9"/>
      <c r="D137" s="7"/>
      <c r="F137" s="7"/>
      <c r="H137" s="7"/>
      <c r="J137" s="26"/>
      <c r="K137" s="55"/>
      <c r="L137" s="26"/>
      <c r="M137" s="35"/>
      <c r="N137" s="36"/>
    </row>
    <row r="138" spans="2:14" s="6" customFormat="1" ht="15" customHeight="1">
      <c r="B138" s="9"/>
      <c r="D138" s="7"/>
      <c r="F138" s="7"/>
      <c r="H138" s="7"/>
      <c r="J138" s="26"/>
      <c r="K138" s="55"/>
      <c r="L138" s="26"/>
      <c r="M138" s="35"/>
      <c r="N138" s="36"/>
    </row>
    <row r="139" spans="2:14" s="6" customFormat="1" ht="15" customHeight="1">
      <c r="B139" s="9"/>
      <c r="D139" s="7"/>
      <c r="F139" s="7"/>
      <c r="H139" s="7"/>
      <c r="J139" s="26"/>
      <c r="K139" s="55"/>
      <c r="L139" s="26"/>
      <c r="M139" s="35"/>
      <c r="N139" s="36"/>
    </row>
    <row r="140" spans="2:14" s="6" customFormat="1" ht="15" customHeight="1">
      <c r="B140" s="9"/>
      <c r="D140" s="7"/>
      <c r="F140" s="7"/>
      <c r="H140" s="7"/>
      <c r="J140" s="26"/>
      <c r="K140" s="55"/>
      <c r="L140" s="26"/>
      <c r="M140" s="35"/>
      <c r="N140" s="36"/>
    </row>
    <row r="141" spans="2:14" s="6" customFormat="1" ht="15" customHeight="1">
      <c r="B141" s="9"/>
      <c r="D141" s="7"/>
      <c r="F141" s="7"/>
      <c r="H141" s="7"/>
      <c r="J141" s="26"/>
      <c r="K141" s="55"/>
      <c r="L141" s="26"/>
      <c r="M141" s="35"/>
      <c r="N141" s="36"/>
    </row>
    <row r="142" spans="2:14" s="6" customFormat="1" ht="15" customHeight="1">
      <c r="B142" s="9"/>
      <c r="D142" s="7"/>
      <c r="F142" s="7"/>
      <c r="H142" s="7"/>
      <c r="J142" s="26"/>
      <c r="K142" s="55"/>
      <c r="L142" s="26"/>
      <c r="M142" s="35"/>
      <c r="N142" s="36"/>
    </row>
    <row r="143" spans="2:14" s="6" customFormat="1" ht="15" customHeight="1">
      <c r="B143" s="9"/>
      <c r="D143" s="7"/>
      <c r="F143" s="7"/>
      <c r="H143" s="7"/>
      <c r="J143" s="26"/>
      <c r="K143" s="55"/>
      <c r="L143" s="26"/>
      <c r="M143" s="35"/>
      <c r="N143" s="36"/>
    </row>
    <row r="144" spans="2:14" s="6" customFormat="1" ht="15" customHeight="1">
      <c r="B144" s="9"/>
      <c r="D144" s="7"/>
      <c r="F144" s="7"/>
      <c r="H144" s="7"/>
      <c r="J144" s="26"/>
      <c r="K144" s="55"/>
      <c r="L144" s="26"/>
      <c r="M144" s="35"/>
      <c r="N144" s="36"/>
    </row>
    <row r="145" spans="2:14" s="6" customFormat="1" ht="15" customHeight="1">
      <c r="B145" s="9"/>
      <c r="D145" s="7"/>
      <c r="F145" s="7"/>
      <c r="H145" s="7"/>
      <c r="J145" s="26"/>
      <c r="K145" s="55"/>
      <c r="L145" s="26"/>
      <c r="M145" s="35"/>
      <c r="N145" s="36"/>
    </row>
    <row r="146" spans="2:14" s="6" customFormat="1" ht="15" customHeight="1">
      <c r="B146" s="9"/>
      <c r="D146" s="7"/>
      <c r="F146" s="7"/>
      <c r="H146" s="7"/>
      <c r="J146" s="26"/>
      <c r="K146" s="55"/>
      <c r="L146" s="26"/>
      <c r="M146" s="35"/>
      <c r="N146" s="36"/>
    </row>
    <row r="147" spans="2:14" s="6" customFormat="1" ht="15" customHeight="1">
      <c r="B147" s="9"/>
      <c r="D147" s="7"/>
      <c r="F147" s="7"/>
      <c r="H147" s="7"/>
      <c r="J147" s="26"/>
      <c r="K147" s="55"/>
      <c r="L147" s="26"/>
      <c r="M147" s="35"/>
      <c r="N147" s="36"/>
    </row>
    <row r="148" spans="2:14" s="6" customFormat="1" ht="15" customHeight="1">
      <c r="B148" s="9"/>
      <c r="D148" s="7"/>
      <c r="F148" s="7"/>
      <c r="H148" s="7"/>
      <c r="J148" s="26"/>
      <c r="K148" s="55"/>
      <c r="L148" s="26"/>
      <c r="M148" s="35"/>
      <c r="N148" s="36"/>
    </row>
    <row r="149" spans="2:14" s="6" customFormat="1" ht="15" customHeight="1">
      <c r="B149" s="9"/>
      <c r="D149" s="7"/>
      <c r="F149" s="7"/>
      <c r="H149" s="7"/>
      <c r="J149" s="26"/>
      <c r="K149" s="55"/>
      <c r="L149" s="26"/>
      <c r="M149" s="35"/>
      <c r="N149" s="36"/>
    </row>
    <row r="150" spans="2:14" s="6" customFormat="1" ht="15" customHeight="1">
      <c r="B150" s="9"/>
      <c r="D150" s="7"/>
      <c r="F150" s="7"/>
      <c r="H150" s="7"/>
      <c r="J150" s="26"/>
      <c r="K150" s="55"/>
      <c r="L150" s="26"/>
      <c r="M150" s="35"/>
      <c r="N150" s="36"/>
    </row>
    <row r="151" spans="2:14" s="6" customFormat="1" ht="15" customHeight="1">
      <c r="B151" s="9"/>
      <c r="D151" s="7"/>
      <c r="F151" s="7"/>
      <c r="H151" s="7"/>
      <c r="J151" s="26"/>
      <c r="K151" s="55"/>
      <c r="L151" s="26"/>
      <c r="M151" s="35"/>
      <c r="N151" s="36"/>
    </row>
    <row r="152" spans="2:14" s="6" customFormat="1" ht="15" customHeight="1">
      <c r="B152" s="9"/>
      <c r="D152" s="7"/>
      <c r="F152" s="7"/>
      <c r="H152" s="7"/>
      <c r="J152" s="26"/>
      <c r="K152" s="55"/>
      <c r="L152" s="26"/>
      <c r="M152" s="35"/>
      <c r="N152" s="36"/>
    </row>
    <row r="153" spans="2:14" s="6" customFormat="1" ht="15" customHeight="1">
      <c r="B153" s="9"/>
      <c r="D153" s="7"/>
      <c r="F153" s="7"/>
      <c r="H153" s="7"/>
      <c r="J153" s="26"/>
      <c r="K153" s="55"/>
      <c r="L153" s="26"/>
      <c r="M153" s="35"/>
      <c r="N153" s="36"/>
    </row>
    <row r="154" spans="2:14" s="6" customFormat="1" ht="15" customHeight="1">
      <c r="B154" s="9"/>
      <c r="D154" s="7"/>
      <c r="F154" s="7"/>
      <c r="H154" s="7"/>
      <c r="J154" s="26"/>
      <c r="K154" s="55"/>
      <c r="L154" s="26"/>
      <c r="M154" s="35"/>
      <c r="N154" s="36"/>
    </row>
    <row r="155" spans="2:14" s="6" customFormat="1" ht="15" customHeight="1">
      <c r="B155" s="9"/>
      <c r="D155" s="7"/>
      <c r="F155" s="7"/>
      <c r="H155" s="7"/>
      <c r="J155" s="26"/>
      <c r="K155" s="55"/>
      <c r="L155" s="26"/>
      <c r="M155" s="35"/>
      <c r="N155" s="36"/>
    </row>
    <row r="156" spans="2:14" s="6" customFormat="1" ht="15" customHeight="1">
      <c r="B156" s="9"/>
      <c r="D156" s="7"/>
      <c r="F156" s="7"/>
      <c r="H156" s="7"/>
      <c r="J156" s="26"/>
      <c r="K156" s="55"/>
      <c r="L156" s="26"/>
      <c r="M156" s="35"/>
      <c r="N156" s="36"/>
    </row>
    <row r="157" spans="2:14" s="6" customFormat="1" ht="15" customHeight="1">
      <c r="B157" s="9"/>
      <c r="D157" s="7"/>
      <c r="F157" s="7"/>
      <c r="H157" s="7"/>
      <c r="J157" s="26"/>
      <c r="K157" s="55"/>
      <c r="L157" s="26"/>
      <c r="M157" s="35"/>
      <c r="N157" s="36"/>
    </row>
    <row r="158" spans="2:14" s="6" customFormat="1" ht="15" customHeight="1">
      <c r="B158" s="9"/>
      <c r="D158" s="7"/>
      <c r="F158" s="7"/>
      <c r="H158" s="7"/>
      <c r="J158" s="26"/>
      <c r="K158" s="55"/>
      <c r="L158" s="26"/>
      <c r="M158" s="35"/>
      <c r="N158" s="36"/>
    </row>
    <row r="159" spans="2:14" s="6" customFormat="1" ht="15" customHeight="1">
      <c r="B159" s="9"/>
      <c r="D159" s="7"/>
      <c r="F159" s="7"/>
      <c r="H159" s="7"/>
      <c r="J159" s="26"/>
      <c r="K159" s="55"/>
      <c r="L159" s="26"/>
      <c r="M159" s="35"/>
      <c r="N159" s="36"/>
    </row>
    <row r="160" spans="2:14" s="6" customFormat="1" ht="15" customHeight="1">
      <c r="B160" s="9"/>
      <c r="D160" s="7"/>
      <c r="F160" s="7"/>
      <c r="H160" s="7"/>
      <c r="J160" s="26"/>
      <c r="K160" s="55"/>
      <c r="L160" s="26"/>
      <c r="M160" s="35"/>
      <c r="N160" s="36"/>
    </row>
    <row r="161" spans="2:14" s="6" customFormat="1" ht="15" customHeight="1">
      <c r="B161" s="9"/>
      <c r="D161" s="7"/>
      <c r="F161" s="7"/>
      <c r="H161" s="7"/>
      <c r="J161" s="26"/>
      <c r="K161" s="55"/>
      <c r="L161" s="26"/>
      <c r="M161" s="35"/>
      <c r="N161" s="36"/>
    </row>
    <row r="162" spans="2:14" s="6" customFormat="1" ht="15" customHeight="1">
      <c r="B162" s="9"/>
      <c r="D162" s="7"/>
      <c r="F162" s="7"/>
      <c r="H162" s="7"/>
      <c r="J162" s="26"/>
      <c r="K162" s="55"/>
      <c r="L162" s="26"/>
      <c r="M162" s="35"/>
      <c r="N162" s="36"/>
    </row>
    <row r="163" spans="2:14" s="6" customFormat="1" ht="15" customHeight="1">
      <c r="B163" s="9"/>
      <c r="D163" s="7"/>
      <c r="F163" s="7"/>
      <c r="H163" s="7"/>
      <c r="J163" s="26"/>
      <c r="K163" s="55"/>
      <c r="L163" s="26"/>
      <c r="M163" s="35"/>
      <c r="N163" s="36"/>
    </row>
    <row r="164" spans="2:14" s="6" customFormat="1" ht="15" customHeight="1">
      <c r="B164" s="9"/>
      <c r="D164" s="7"/>
      <c r="F164" s="7"/>
      <c r="H164" s="7"/>
      <c r="J164" s="26"/>
      <c r="K164" s="55"/>
      <c r="L164" s="26"/>
      <c r="M164" s="35"/>
      <c r="N164" s="36"/>
    </row>
    <row r="165" spans="2:14" s="6" customFormat="1" ht="15" customHeight="1">
      <c r="B165" s="9"/>
      <c r="D165" s="7"/>
      <c r="F165" s="7"/>
      <c r="H165" s="7"/>
      <c r="J165" s="26"/>
      <c r="K165" s="55"/>
      <c r="L165" s="26"/>
      <c r="M165" s="35"/>
      <c r="N165" s="36"/>
    </row>
    <row r="166" spans="2:14" s="6" customFormat="1" ht="15" customHeight="1">
      <c r="B166" s="9"/>
      <c r="D166" s="7"/>
      <c r="F166" s="7"/>
      <c r="H166" s="7"/>
      <c r="J166" s="26"/>
      <c r="K166" s="55"/>
      <c r="L166" s="26"/>
      <c r="M166" s="35"/>
      <c r="N166" s="36"/>
    </row>
    <row r="167" spans="2:14" s="6" customFormat="1" ht="15" customHeight="1">
      <c r="B167" s="9"/>
      <c r="D167" s="7"/>
      <c r="F167" s="7"/>
      <c r="H167" s="7"/>
      <c r="J167" s="26"/>
      <c r="K167" s="55"/>
      <c r="L167" s="26"/>
      <c r="M167" s="35"/>
      <c r="N167" s="36"/>
    </row>
    <row r="168" spans="2:14" s="6" customFormat="1" ht="15" customHeight="1">
      <c r="B168" s="9"/>
      <c r="D168" s="7"/>
      <c r="F168" s="7"/>
      <c r="H168" s="7"/>
      <c r="J168" s="26"/>
      <c r="K168" s="55"/>
      <c r="L168" s="26"/>
      <c r="M168" s="35"/>
      <c r="N168" s="36"/>
    </row>
    <row r="169" spans="2:14" s="6" customFormat="1" ht="15" customHeight="1">
      <c r="B169" s="9"/>
      <c r="D169" s="7"/>
      <c r="F169" s="7"/>
      <c r="H169" s="7"/>
      <c r="J169" s="26"/>
      <c r="K169" s="55"/>
      <c r="L169" s="26"/>
      <c r="M169" s="35"/>
      <c r="N169" s="36"/>
    </row>
    <row r="170" spans="2:14" s="6" customFormat="1" ht="15" customHeight="1">
      <c r="B170" s="9"/>
      <c r="D170" s="7"/>
      <c r="F170" s="7"/>
      <c r="H170" s="7"/>
      <c r="J170" s="26"/>
      <c r="K170" s="55"/>
      <c r="L170" s="26"/>
      <c r="M170" s="35"/>
      <c r="N170" s="36"/>
    </row>
    <row r="171" spans="2:14" s="6" customFormat="1" ht="15" customHeight="1">
      <c r="B171" s="9"/>
      <c r="D171" s="7"/>
      <c r="F171" s="7"/>
      <c r="H171" s="7"/>
      <c r="J171" s="26"/>
      <c r="K171" s="55"/>
      <c r="L171" s="26"/>
      <c r="M171" s="35"/>
      <c r="N171" s="36"/>
    </row>
    <row r="172" spans="2:14" s="6" customFormat="1" ht="15" customHeight="1">
      <c r="B172" s="9"/>
      <c r="D172" s="7"/>
      <c r="F172" s="7"/>
      <c r="H172" s="7"/>
      <c r="J172" s="26"/>
      <c r="K172" s="55"/>
      <c r="L172" s="26"/>
      <c r="M172" s="35"/>
      <c r="N172" s="36"/>
    </row>
    <row r="173" spans="2:14" s="6" customFormat="1" ht="15" customHeight="1">
      <c r="B173" s="9"/>
      <c r="D173" s="7"/>
      <c r="F173" s="7"/>
      <c r="H173" s="7"/>
      <c r="J173" s="26"/>
      <c r="K173" s="55"/>
      <c r="L173" s="26"/>
      <c r="M173" s="35"/>
      <c r="N173" s="36"/>
    </row>
    <row r="174" spans="2:14" s="6" customFormat="1" ht="15" customHeight="1">
      <c r="B174" s="9"/>
      <c r="D174" s="7"/>
      <c r="F174" s="7"/>
      <c r="H174" s="7"/>
      <c r="J174" s="26"/>
      <c r="K174" s="55"/>
      <c r="L174" s="26"/>
      <c r="M174" s="35"/>
      <c r="N174" s="36"/>
    </row>
    <row r="175" spans="2:14" s="6" customFormat="1" ht="15" customHeight="1">
      <c r="B175" s="9"/>
      <c r="D175" s="7"/>
      <c r="F175" s="7"/>
      <c r="H175" s="7"/>
      <c r="J175" s="26"/>
      <c r="K175" s="55"/>
      <c r="L175" s="26"/>
      <c r="M175" s="35"/>
      <c r="N175" s="36"/>
    </row>
    <row r="176" spans="2:14" s="6" customFormat="1" ht="15" customHeight="1">
      <c r="B176" s="9"/>
      <c r="D176" s="7"/>
      <c r="F176" s="7"/>
      <c r="H176" s="7"/>
      <c r="J176" s="26"/>
      <c r="K176" s="55"/>
      <c r="L176" s="26"/>
      <c r="M176" s="35"/>
      <c r="N176" s="36"/>
    </row>
    <row r="177" spans="2:14" s="6" customFormat="1" ht="15" customHeight="1">
      <c r="B177" s="9"/>
      <c r="D177" s="7"/>
      <c r="F177" s="7"/>
      <c r="H177" s="7"/>
      <c r="J177" s="26"/>
      <c r="K177" s="55"/>
      <c r="L177" s="26"/>
      <c r="M177" s="35"/>
      <c r="N177" s="36"/>
    </row>
    <row r="178" spans="2:14" s="6" customFormat="1" ht="15" customHeight="1">
      <c r="B178" s="9"/>
      <c r="D178" s="7"/>
      <c r="F178" s="7"/>
      <c r="H178" s="7"/>
      <c r="J178" s="26"/>
      <c r="K178" s="55"/>
      <c r="L178" s="26"/>
      <c r="M178" s="35"/>
      <c r="N178" s="36"/>
    </row>
    <row r="179" spans="2:14" s="6" customFormat="1" ht="15" customHeight="1">
      <c r="B179" s="9"/>
      <c r="D179" s="7"/>
      <c r="F179" s="7"/>
      <c r="H179" s="7"/>
      <c r="J179" s="26"/>
      <c r="K179" s="55"/>
      <c r="L179" s="26"/>
      <c r="M179" s="35"/>
      <c r="N179" s="36"/>
    </row>
    <row r="180" spans="2:14" s="6" customFormat="1" ht="15" customHeight="1">
      <c r="B180" s="9"/>
      <c r="D180" s="7"/>
      <c r="F180" s="7"/>
      <c r="H180" s="7"/>
      <c r="J180" s="26"/>
      <c r="K180" s="55"/>
      <c r="L180" s="26"/>
      <c r="M180" s="35"/>
      <c r="N180" s="36"/>
    </row>
    <row r="181" spans="2:14" s="6" customFormat="1" ht="15" customHeight="1">
      <c r="B181" s="9"/>
      <c r="D181" s="7"/>
      <c r="F181" s="7"/>
      <c r="H181" s="7"/>
      <c r="J181" s="26"/>
      <c r="K181" s="55"/>
      <c r="L181" s="26"/>
      <c r="M181" s="35"/>
      <c r="N181" s="36"/>
    </row>
    <row r="182" spans="2:14" s="6" customFormat="1" ht="15" customHeight="1">
      <c r="B182" s="9"/>
      <c r="D182" s="7"/>
      <c r="F182" s="7"/>
      <c r="H182" s="7"/>
      <c r="J182" s="26"/>
      <c r="K182" s="55"/>
      <c r="L182" s="26"/>
      <c r="M182" s="35"/>
      <c r="N182" s="36"/>
    </row>
    <row r="183" spans="2:14" s="6" customFormat="1" ht="15" customHeight="1">
      <c r="B183" s="9"/>
      <c r="D183" s="7"/>
      <c r="F183" s="7"/>
      <c r="H183" s="7"/>
      <c r="J183" s="26"/>
      <c r="K183" s="55"/>
      <c r="L183" s="26"/>
      <c r="M183" s="35"/>
      <c r="N183" s="36"/>
    </row>
    <row r="184" spans="2:14" s="6" customFormat="1" ht="15" customHeight="1">
      <c r="B184" s="9"/>
      <c r="D184" s="7"/>
      <c r="F184" s="7"/>
      <c r="H184" s="7"/>
      <c r="J184" s="26"/>
      <c r="K184" s="55"/>
      <c r="L184" s="26"/>
      <c r="M184" s="35"/>
      <c r="N184" s="36"/>
    </row>
    <row r="185" spans="2:14" s="6" customFormat="1" ht="15" customHeight="1">
      <c r="B185" s="9"/>
      <c r="D185" s="7"/>
      <c r="F185" s="7"/>
      <c r="H185" s="7"/>
      <c r="J185" s="26"/>
      <c r="K185" s="55"/>
      <c r="L185" s="26"/>
      <c r="M185" s="35"/>
      <c r="N185" s="36"/>
    </row>
    <row r="186" spans="2:14" s="6" customFormat="1" ht="15" customHeight="1">
      <c r="B186" s="9"/>
      <c r="D186" s="7"/>
      <c r="F186" s="7"/>
      <c r="H186" s="7"/>
      <c r="J186" s="26"/>
      <c r="K186" s="55"/>
      <c r="L186" s="26"/>
      <c r="M186" s="35"/>
      <c r="N186" s="36"/>
    </row>
    <row r="187" spans="2:14" s="6" customFormat="1" ht="15" customHeight="1">
      <c r="B187" s="9"/>
      <c r="D187" s="7"/>
      <c r="F187" s="7"/>
      <c r="H187" s="7"/>
      <c r="J187" s="26"/>
      <c r="K187" s="55"/>
      <c r="L187" s="26"/>
      <c r="M187" s="35"/>
      <c r="N187" s="36"/>
    </row>
    <row r="188" spans="2:14" s="6" customFormat="1" ht="15" customHeight="1">
      <c r="B188" s="9"/>
      <c r="D188" s="7"/>
      <c r="F188" s="7"/>
      <c r="H188" s="7"/>
      <c r="J188" s="26"/>
      <c r="K188" s="55"/>
      <c r="L188" s="26"/>
      <c r="M188" s="35"/>
      <c r="N188" s="36"/>
    </row>
    <row r="189" spans="2:14" s="6" customFormat="1" ht="15" customHeight="1">
      <c r="B189" s="9"/>
      <c r="D189" s="7"/>
      <c r="F189" s="7"/>
      <c r="H189" s="7"/>
      <c r="J189" s="26"/>
      <c r="K189" s="55"/>
      <c r="L189" s="26"/>
      <c r="M189" s="35"/>
      <c r="N189" s="36"/>
    </row>
    <row r="190" spans="2:14" s="6" customFormat="1" ht="15" customHeight="1">
      <c r="B190" s="9"/>
      <c r="D190" s="7"/>
      <c r="F190" s="7"/>
      <c r="H190" s="7"/>
      <c r="J190" s="26"/>
      <c r="K190" s="55"/>
      <c r="L190" s="26"/>
      <c r="M190" s="35"/>
      <c r="N190" s="36"/>
    </row>
    <row r="191" spans="2:14" s="6" customFormat="1" ht="15" customHeight="1">
      <c r="B191" s="9"/>
      <c r="D191" s="7"/>
      <c r="F191" s="7"/>
      <c r="H191" s="7"/>
      <c r="J191" s="26"/>
      <c r="K191" s="55"/>
      <c r="L191" s="26"/>
      <c r="M191" s="35"/>
      <c r="N191" s="36"/>
    </row>
    <row r="192" spans="2:14" s="6" customFormat="1" ht="15" customHeight="1">
      <c r="B192" s="9"/>
      <c r="D192" s="7"/>
      <c r="F192" s="7"/>
      <c r="H192" s="7"/>
      <c r="J192" s="26"/>
      <c r="K192" s="55"/>
      <c r="L192" s="26"/>
      <c r="M192" s="35"/>
      <c r="N192" s="36"/>
    </row>
    <row r="193" spans="2:14" s="6" customFormat="1" ht="15" customHeight="1">
      <c r="B193" s="9"/>
      <c r="D193" s="7"/>
      <c r="F193" s="7"/>
      <c r="H193" s="7"/>
      <c r="J193" s="26"/>
      <c r="K193" s="55"/>
      <c r="L193" s="26"/>
      <c r="M193" s="35"/>
      <c r="N193" s="36"/>
    </row>
    <row r="194" spans="2:14" s="6" customFormat="1" ht="15" customHeight="1">
      <c r="B194" s="9"/>
      <c r="D194" s="7"/>
      <c r="F194" s="7"/>
      <c r="H194" s="7"/>
      <c r="J194" s="26"/>
      <c r="K194" s="55"/>
      <c r="L194" s="26"/>
      <c r="M194" s="35"/>
      <c r="N194" s="36"/>
    </row>
    <row r="195" spans="2:14" s="6" customFormat="1" ht="15" customHeight="1">
      <c r="B195" s="9"/>
      <c r="D195" s="7"/>
      <c r="F195" s="7"/>
      <c r="H195" s="7"/>
      <c r="J195" s="26"/>
      <c r="K195" s="55"/>
      <c r="L195" s="26"/>
      <c r="M195" s="35"/>
      <c r="N195" s="36"/>
    </row>
    <row r="196" spans="2:14" s="6" customFormat="1" ht="15" customHeight="1">
      <c r="B196" s="9"/>
      <c r="D196" s="7"/>
      <c r="F196" s="7"/>
      <c r="H196" s="7"/>
      <c r="J196" s="26"/>
      <c r="K196" s="55"/>
      <c r="L196" s="26"/>
      <c r="M196" s="35"/>
      <c r="N196" s="36"/>
    </row>
    <row r="197" spans="2:14" s="6" customFormat="1" ht="15" customHeight="1">
      <c r="B197" s="9"/>
      <c r="D197" s="7"/>
      <c r="F197" s="7"/>
      <c r="H197" s="7"/>
      <c r="J197" s="26"/>
      <c r="K197" s="55"/>
      <c r="L197" s="26"/>
      <c r="M197" s="35"/>
      <c r="N197" s="36"/>
    </row>
    <row r="198" spans="2:14" s="6" customFormat="1" ht="15" customHeight="1">
      <c r="B198" s="9"/>
      <c r="D198" s="7"/>
      <c r="F198" s="7"/>
      <c r="H198" s="7"/>
      <c r="J198" s="26"/>
      <c r="K198" s="55"/>
      <c r="L198" s="26"/>
      <c r="M198" s="35"/>
      <c r="N198" s="36"/>
    </row>
    <row r="199" spans="2:14" s="6" customFormat="1" ht="15" customHeight="1">
      <c r="B199" s="9"/>
      <c r="D199" s="7"/>
      <c r="F199" s="7"/>
      <c r="H199" s="7"/>
      <c r="J199" s="26"/>
      <c r="K199" s="55"/>
      <c r="L199" s="26"/>
      <c r="M199" s="35"/>
      <c r="N199" s="36"/>
    </row>
    <row r="200" spans="2:14" s="6" customFormat="1" ht="15" customHeight="1">
      <c r="B200" s="9"/>
      <c r="D200" s="7"/>
      <c r="F200" s="7"/>
      <c r="H200" s="7"/>
      <c r="J200" s="26"/>
      <c r="K200" s="55"/>
      <c r="L200" s="26"/>
      <c r="M200" s="35"/>
      <c r="N200" s="36"/>
    </row>
    <row r="201" spans="2:14" s="6" customFormat="1" ht="15" customHeight="1">
      <c r="B201" s="9"/>
      <c r="D201" s="7"/>
      <c r="F201" s="7"/>
      <c r="H201" s="7"/>
      <c r="J201" s="26"/>
      <c r="K201" s="55"/>
      <c r="L201" s="26"/>
      <c r="M201" s="35"/>
      <c r="N201" s="36"/>
    </row>
    <row r="202" spans="2:14" s="6" customFormat="1" ht="15" customHeight="1">
      <c r="B202" s="9"/>
      <c r="D202" s="7"/>
      <c r="F202" s="7"/>
      <c r="H202" s="7"/>
      <c r="J202" s="26"/>
      <c r="K202" s="55"/>
      <c r="L202" s="26"/>
      <c r="M202" s="35"/>
      <c r="N202" s="36"/>
    </row>
    <row r="203" spans="2:14" s="6" customFormat="1" ht="15" customHeight="1">
      <c r="B203" s="9"/>
      <c r="D203" s="7"/>
      <c r="F203" s="7"/>
      <c r="H203" s="7"/>
      <c r="J203" s="26"/>
      <c r="K203" s="55"/>
      <c r="L203" s="26"/>
      <c r="M203" s="35"/>
      <c r="N203" s="36"/>
    </row>
    <row r="204" spans="2:14" s="6" customFormat="1" ht="15" customHeight="1">
      <c r="B204" s="9"/>
      <c r="D204" s="7"/>
      <c r="F204" s="7"/>
      <c r="H204" s="7"/>
      <c r="J204" s="26"/>
      <c r="K204" s="55"/>
      <c r="L204" s="26"/>
      <c r="M204" s="35"/>
      <c r="N204" s="36"/>
    </row>
    <row r="205" spans="2:14" s="6" customFormat="1" ht="15" customHeight="1">
      <c r="B205" s="9"/>
      <c r="D205" s="7"/>
      <c r="F205" s="7"/>
      <c r="H205" s="7"/>
      <c r="J205" s="26"/>
      <c r="K205" s="55"/>
      <c r="L205" s="26"/>
      <c r="M205" s="35"/>
      <c r="N205" s="36"/>
    </row>
    <row r="206" spans="2:14" s="6" customFormat="1" ht="15" customHeight="1">
      <c r="B206" s="9"/>
      <c r="D206" s="7"/>
      <c r="F206" s="7"/>
      <c r="H206" s="7"/>
      <c r="J206" s="26"/>
      <c r="K206" s="55"/>
      <c r="L206" s="26"/>
      <c r="M206" s="35"/>
      <c r="N206" s="36"/>
    </row>
    <row r="207" spans="2:14" s="6" customFormat="1" ht="15" customHeight="1">
      <c r="B207" s="9"/>
      <c r="D207" s="7"/>
      <c r="F207" s="7"/>
      <c r="H207" s="7"/>
      <c r="J207" s="26"/>
      <c r="K207" s="55"/>
      <c r="L207" s="26"/>
      <c r="M207" s="35"/>
      <c r="N207" s="36"/>
    </row>
    <row r="208" spans="2:14" s="6" customFormat="1" ht="15" customHeight="1">
      <c r="B208" s="9"/>
      <c r="D208" s="7"/>
      <c r="F208" s="7"/>
      <c r="H208" s="7"/>
      <c r="J208" s="26"/>
      <c r="K208" s="55"/>
      <c r="L208" s="26"/>
      <c r="M208" s="35"/>
      <c r="N208" s="36"/>
    </row>
    <row r="209" spans="2:14" s="6" customFormat="1" ht="15" customHeight="1">
      <c r="B209" s="9"/>
      <c r="D209" s="7"/>
      <c r="F209" s="7"/>
      <c r="H209" s="7"/>
      <c r="J209" s="26"/>
      <c r="K209" s="55"/>
      <c r="L209" s="26"/>
      <c r="M209" s="35"/>
      <c r="N209" s="36"/>
    </row>
    <row r="210" spans="2:14" s="6" customFormat="1" ht="15" customHeight="1">
      <c r="B210" s="9"/>
      <c r="D210" s="7"/>
      <c r="F210" s="7"/>
      <c r="H210" s="7"/>
      <c r="J210" s="26"/>
      <c r="K210" s="55"/>
      <c r="L210" s="26"/>
      <c r="M210" s="35"/>
      <c r="N210" s="36"/>
    </row>
    <row r="211" spans="2:14" s="6" customFormat="1" ht="15" customHeight="1">
      <c r="B211" s="9"/>
      <c r="D211" s="7"/>
      <c r="F211" s="7"/>
      <c r="H211" s="7"/>
      <c r="J211" s="26"/>
      <c r="K211" s="55"/>
      <c r="L211" s="26"/>
      <c r="M211" s="35"/>
      <c r="N211" s="36"/>
    </row>
    <row r="212" spans="2:14" s="6" customFormat="1" ht="15" customHeight="1">
      <c r="B212" s="9"/>
      <c r="D212" s="7"/>
      <c r="F212" s="7"/>
      <c r="H212" s="7"/>
      <c r="J212" s="26"/>
      <c r="K212" s="55"/>
      <c r="L212" s="26"/>
      <c r="M212" s="35"/>
      <c r="N212" s="36"/>
    </row>
    <row r="213" spans="2:14" s="6" customFormat="1" ht="15" customHeight="1">
      <c r="B213" s="9"/>
      <c r="D213" s="7"/>
      <c r="F213" s="7"/>
      <c r="H213" s="7"/>
      <c r="J213" s="26"/>
      <c r="K213" s="55"/>
      <c r="L213" s="26"/>
      <c r="M213" s="35"/>
      <c r="N213" s="36"/>
    </row>
    <row r="214" spans="2:14" s="6" customFormat="1" ht="15" customHeight="1">
      <c r="B214" s="9"/>
      <c r="D214" s="7"/>
      <c r="F214" s="7"/>
      <c r="H214" s="7"/>
      <c r="J214" s="26"/>
      <c r="K214" s="55"/>
      <c r="L214" s="26"/>
      <c r="M214" s="35"/>
      <c r="N214" s="36"/>
    </row>
    <row r="215" spans="2:14" s="6" customFormat="1" ht="15" customHeight="1">
      <c r="B215" s="9"/>
      <c r="D215" s="7"/>
      <c r="F215" s="7"/>
      <c r="H215" s="7"/>
      <c r="J215" s="26"/>
      <c r="K215" s="55"/>
      <c r="L215" s="26"/>
      <c r="M215" s="35"/>
      <c r="N215" s="36"/>
    </row>
    <row r="216" spans="2:14" s="6" customFormat="1" ht="15" customHeight="1">
      <c r="B216" s="9"/>
      <c r="D216" s="7"/>
      <c r="F216" s="7"/>
      <c r="H216" s="7"/>
      <c r="J216" s="26"/>
      <c r="K216" s="55"/>
      <c r="L216" s="26"/>
      <c r="M216" s="35"/>
      <c r="N216" s="36"/>
    </row>
    <row r="217" spans="2:14" s="6" customFormat="1" ht="15" customHeight="1">
      <c r="B217" s="9"/>
      <c r="D217" s="7"/>
      <c r="F217" s="7"/>
      <c r="H217" s="7"/>
      <c r="J217" s="26"/>
      <c r="K217" s="55"/>
      <c r="L217" s="26"/>
      <c r="M217" s="35"/>
      <c r="N217" s="36"/>
    </row>
    <row r="218" spans="2:14" s="6" customFormat="1" ht="15" customHeight="1">
      <c r="B218" s="9"/>
      <c r="D218" s="7"/>
      <c r="F218" s="7"/>
      <c r="H218" s="7"/>
      <c r="J218" s="26"/>
      <c r="K218" s="55"/>
      <c r="L218" s="26"/>
      <c r="M218" s="35"/>
      <c r="N218" s="36"/>
    </row>
    <row r="219" spans="2:14" s="6" customFormat="1" ht="15" customHeight="1">
      <c r="B219" s="9"/>
      <c r="D219" s="7"/>
      <c r="F219" s="7"/>
      <c r="H219" s="7"/>
      <c r="J219" s="26"/>
      <c r="K219" s="55"/>
      <c r="L219" s="26"/>
      <c r="M219" s="35"/>
      <c r="N219" s="36"/>
    </row>
    <row r="220" spans="2:14" s="6" customFormat="1" ht="15" customHeight="1">
      <c r="B220" s="9"/>
      <c r="D220" s="7"/>
      <c r="F220" s="7"/>
      <c r="H220" s="7"/>
      <c r="J220" s="26"/>
      <c r="K220" s="55"/>
      <c r="L220" s="26"/>
      <c r="M220" s="35"/>
      <c r="N220" s="36"/>
    </row>
    <row r="221" spans="2:14" s="6" customFormat="1" ht="15" customHeight="1">
      <c r="B221" s="9"/>
      <c r="D221" s="7"/>
      <c r="F221" s="7"/>
      <c r="H221" s="7"/>
      <c r="J221" s="26"/>
      <c r="K221" s="55"/>
      <c r="L221" s="26"/>
      <c r="M221" s="35"/>
      <c r="N221" s="36"/>
    </row>
    <row r="222" spans="2:14" s="6" customFormat="1" ht="15" customHeight="1">
      <c r="B222" s="9"/>
      <c r="D222" s="7"/>
      <c r="F222" s="7"/>
      <c r="H222" s="7"/>
      <c r="J222" s="26"/>
      <c r="K222" s="55"/>
      <c r="L222" s="26"/>
      <c r="M222" s="35"/>
      <c r="N222" s="36"/>
    </row>
    <row r="223" spans="2:14" s="6" customFormat="1" ht="15" customHeight="1">
      <c r="B223" s="9"/>
      <c r="D223" s="7"/>
      <c r="F223" s="7"/>
      <c r="H223" s="7"/>
      <c r="J223" s="26"/>
      <c r="K223" s="55"/>
      <c r="L223" s="26"/>
      <c r="M223" s="35"/>
      <c r="N223" s="36"/>
    </row>
    <row r="224" spans="2:14" s="6" customFormat="1" ht="15" customHeight="1">
      <c r="B224" s="9"/>
      <c r="D224" s="7"/>
      <c r="F224" s="7"/>
      <c r="H224" s="7"/>
      <c r="J224" s="26"/>
      <c r="K224" s="55"/>
      <c r="L224" s="26"/>
      <c r="M224" s="35"/>
      <c r="N224" s="36"/>
    </row>
    <row r="225" spans="2:14" s="6" customFormat="1" ht="15" customHeight="1">
      <c r="B225" s="9"/>
      <c r="D225" s="7"/>
      <c r="F225" s="7"/>
      <c r="H225" s="7"/>
      <c r="J225" s="26"/>
      <c r="K225" s="55"/>
      <c r="L225" s="26"/>
      <c r="M225" s="35"/>
      <c r="N225" s="36"/>
    </row>
    <row r="226" spans="2:14" s="6" customFormat="1" ht="15" customHeight="1">
      <c r="B226" s="9"/>
      <c r="D226" s="7"/>
      <c r="F226" s="7"/>
      <c r="H226" s="7"/>
      <c r="J226" s="26"/>
      <c r="K226" s="55"/>
      <c r="L226" s="26"/>
      <c r="M226" s="35"/>
      <c r="N226" s="36"/>
    </row>
    <row r="227" spans="2:14" s="6" customFormat="1" ht="15" customHeight="1">
      <c r="B227" s="9"/>
      <c r="D227" s="7"/>
      <c r="F227" s="7"/>
      <c r="H227" s="7"/>
      <c r="J227" s="26"/>
      <c r="K227" s="55"/>
      <c r="L227" s="26"/>
      <c r="M227" s="35"/>
      <c r="N227" s="36"/>
    </row>
    <row r="228" spans="2:14" s="6" customFormat="1" ht="15" customHeight="1">
      <c r="B228" s="9"/>
      <c r="D228" s="7"/>
      <c r="F228" s="7"/>
      <c r="H228" s="7"/>
      <c r="J228" s="26"/>
      <c r="K228" s="55"/>
      <c r="L228" s="26"/>
      <c r="M228" s="35"/>
      <c r="N228" s="36"/>
    </row>
    <row r="229" spans="2:14" s="6" customFormat="1" ht="15" customHeight="1">
      <c r="B229" s="9"/>
      <c r="D229" s="7"/>
      <c r="F229" s="7"/>
      <c r="H229" s="7"/>
      <c r="J229" s="26"/>
      <c r="K229" s="55"/>
      <c r="L229" s="26"/>
      <c r="M229" s="35"/>
      <c r="N229" s="36"/>
    </row>
    <row r="230" spans="2:14" s="6" customFormat="1" ht="15" customHeight="1">
      <c r="B230" s="9"/>
      <c r="D230" s="7"/>
      <c r="F230" s="7"/>
      <c r="H230" s="7"/>
      <c r="J230" s="26"/>
      <c r="K230" s="55"/>
      <c r="L230" s="26"/>
      <c r="M230" s="35"/>
      <c r="N230" s="36"/>
    </row>
    <row r="231" spans="2:14" s="6" customFormat="1" ht="15" customHeight="1">
      <c r="B231" s="9"/>
      <c r="D231" s="7"/>
      <c r="F231" s="7"/>
      <c r="H231" s="7"/>
      <c r="J231" s="26"/>
      <c r="K231" s="55"/>
      <c r="L231" s="26"/>
      <c r="M231" s="35"/>
      <c r="N231" s="36"/>
    </row>
    <row r="232" spans="2:14" s="6" customFormat="1" ht="15" customHeight="1">
      <c r="B232" s="9"/>
      <c r="D232" s="7"/>
      <c r="F232" s="7"/>
      <c r="H232" s="7"/>
      <c r="J232" s="26"/>
      <c r="K232" s="55"/>
      <c r="L232" s="26"/>
      <c r="M232" s="35"/>
      <c r="N232" s="36"/>
    </row>
    <row r="233" spans="2:14" s="6" customFormat="1" ht="15" customHeight="1">
      <c r="B233" s="9"/>
      <c r="D233" s="7"/>
      <c r="F233" s="7"/>
      <c r="H233" s="7"/>
      <c r="J233" s="26"/>
      <c r="K233" s="55"/>
      <c r="L233" s="26"/>
      <c r="M233" s="35"/>
      <c r="N233" s="36"/>
    </row>
    <row r="234" spans="2:14" s="6" customFormat="1" ht="15" customHeight="1">
      <c r="B234" s="9"/>
      <c r="D234" s="7"/>
      <c r="F234" s="7"/>
      <c r="H234" s="7"/>
      <c r="J234" s="26"/>
      <c r="K234" s="55"/>
      <c r="L234" s="26"/>
      <c r="M234" s="35"/>
      <c r="N234" s="36"/>
    </row>
    <row r="235" spans="2:14" s="6" customFormat="1" ht="15" customHeight="1">
      <c r="B235" s="9"/>
      <c r="D235" s="7"/>
      <c r="F235" s="7"/>
      <c r="H235" s="7"/>
      <c r="J235" s="26"/>
      <c r="K235" s="55"/>
      <c r="L235" s="26"/>
      <c r="M235" s="35"/>
      <c r="N235" s="36"/>
    </row>
    <row r="236" spans="2:14" s="6" customFormat="1" ht="15" customHeight="1">
      <c r="B236" s="9"/>
      <c r="D236" s="7"/>
      <c r="F236" s="7"/>
      <c r="H236" s="7"/>
      <c r="J236" s="26"/>
      <c r="K236" s="55"/>
      <c r="L236" s="26"/>
      <c r="M236" s="35"/>
      <c r="N236" s="36"/>
    </row>
    <row r="237" spans="2:14" s="6" customFormat="1" ht="15" customHeight="1">
      <c r="B237" s="9"/>
      <c r="D237" s="7"/>
      <c r="F237" s="7"/>
      <c r="H237" s="7"/>
      <c r="J237" s="26"/>
      <c r="K237" s="55"/>
      <c r="L237" s="26"/>
      <c r="M237" s="35"/>
      <c r="N237" s="36"/>
    </row>
    <row r="238" spans="2:14" s="6" customFormat="1" ht="15" customHeight="1">
      <c r="B238" s="9"/>
      <c r="D238" s="7"/>
      <c r="F238" s="7"/>
      <c r="H238" s="7"/>
      <c r="J238" s="26"/>
      <c r="K238" s="55"/>
      <c r="L238" s="26"/>
      <c r="M238" s="35"/>
      <c r="N238" s="36"/>
    </row>
    <row r="239" spans="2:14" s="6" customFormat="1" ht="15" customHeight="1">
      <c r="B239" s="9"/>
      <c r="D239" s="7"/>
      <c r="F239" s="7"/>
      <c r="H239" s="7"/>
      <c r="J239" s="26"/>
      <c r="K239" s="55"/>
      <c r="L239" s="26"/>
      <c r="M239" s="35"/>
      <c r="N239" s="36"/>
    </row>
    <row r="240" spans="2:14" s="6" customFormat="1" ht="15" customHeight="1">
      <c r="B240" s="9"/>
      <c r="D240" s="7"/>
      <c r="F240" s="7"/>
      <c r="H240" s="7"/>
      <c r="J240" s="26"/>
      <c r="K240" s="55"/>
      <c r="L240" s="26"/>
      <c r="M240" s="35"/>
      <c r="N240" s="36"/>
    </row>
    <row r="241" spans="2:14" s="6" customFormat="1" ht="15" customHeight="1">
      <c r="B241" s="9"/>
      <c r="D241" s="7"/>
      <c r="F241" s="7"/>
      <c r="H241" s="7"/>
      <c r="J241" s="26"/>
      <c r="K241" s="55"/>
      <c r="L241" s="26"/>
      <c r="M241" s="35"/>
      <c r="N241" s="36"/>
    </row>
    <row r="242" spans="2:14" s="6" customFormat="1" ht="15" customHeight="1">
      <c r="B242" s="9"/>
      <c r="D242" s="7"/>
      <c r="F242" s="7"/>
      <c r="H242" s="7"/>
      <c r="J242" s="26"/>
      <c r="K242" s="55"/>
      <c r="L242" s="26"/>
      <c r="M242" s="35"/>
      <c r="N242" s="36"/>
    </row>
    <row r="243" spans="2:14" s="6" customFormat="1" ht="15" customHeight="1">
      <c r="B243" s="9"/>
      <c r="D243" s="7"/>
      <c r="F243" s="7"/>
      <c r="H243" s="7"/>
      <c r="J243" s="26"/>
      <c r="K243" s="55"/>
      <c r="L243" s="26"/>
      <c r="M243" s="35"/>
      <c r="N243" s="36"/>
    </row>
    <row r="244" spans="2:14" s="6" customFormat="1" ht="15" customHeight="1">
      <c r="B244" s="9"/>
      <c r="D244" s="7"/>
      <c r="F244" s="7"/>
      <c r="H244" s="7"/>
      <c r="J244" s="26"/>
      <c r="K244" s="55"/>
      <c r="L244" s="26"/>
      <c r="M244" s="35"/>
      <c r="N244" s="36"/>
    </row>
    <row r="245" spans="2:14" s="6" customFormat="1" ht="15" customHeight="1">
      <c r="B245" s="9"/>
      <c r="D245" s="7"/>
      <c r="F245" s="7"/>
      <c r="H245" s="7"/>
      <c r="J245" s="26"/>
      <c r="K245" s="55"/>
      <c r="L245" s="26"/>
      <c r="M245" s="35"/>
      <c r="N245" s="36"/>
    </row>
    <row r="246" spans="2:14" s="6" customFormat="1" ht="15" customHeight="1">
      <c r="B246" s="9"/>
      <c r="D246" s="7"/>
      <c r="F246" s="7"/>
      <c r="H246" s="7"/>
      <c r="J246" s="26"/>
      <c r="K246" s="55"/>
      <c r="L246" s="26"/>
      <c r="M246" s="35"/>
      <c r="N246" s="36"/>
    </row>
    <row r="247" spans="2:14" s="6" customFormat="1" ht="15" customHeight="1">
      <c r="B247" s="9"/>
      <c r="D247" s="7"/>
      <c r="F247" s="7"/>
      <c r="H247" s="7"/>
      <c r="J247" s="26"/>
      <c r="K247" s="55"/>
      <c r="L247" s="26"/>
      <c r="M247" s="35"/>
      <c r="N247" s="36"/>
    </row>
    <row r="248" spans="2:14" s="6" customFormat="1" ht="15" customHeight="1">
      <c r="B248" s="9"/>
      <c r="D248" s="7"/>
      <c r="F248" s="7"/>
      <c r="H248" s="7"/>
      <c r="J248" s="26"/>
      <c r="K248" s="55"/>
      <c r="L248" s="26"/>
      <c r="M248" s="35"/>
      <c r="N248" s="36"/>
    </row>
    <row r="249" spans="2:14" s="6" customFormat="1" ht="15" customHeight="1">
      <c r="B249" s="9"/>
      <c r="D249" s="7"/>
      <c r="F249" s="7"/>
      <c r="H249" s="7"/>
      <c r="J249" s="26"/>
      <c r="K249" s="55"/>
      <c r="L249" s="26"/>
      <c r="M249" s="35"/>
      <c r="N249" s="36"/>
    </row>
    <row r="250" spans="2:14" s="6" customFormat="1" ht="15" customHeight="1">
      <c r="B250" s="9"/>
      <c r="D250" s="7"/>
      <c r="F250" s="7"/>
      <c r="H250" s="7"/>
      <c r="J250" s="26"/>
      <c r="K250" s="55"/>
      <c r="L250" s="26"/>
      <c r="M250" s="35"/>
      <c r="N250" s="36"/>
    </row>
    <row r="251" spans="2:14" s="6" customFormat="1" ht="15" customHeight="1">
      <c r="B251" s="9"/>
      <c r="D251" s="7"/>
      <c r="F251" s="7"/>
      <c r="H251" s="7"/>
      <c r="J251" s="26"/>
      <c r="K251" s="55"/>
      <c r="L251" s="26"/>
      <c r="M251" s="35"/>
      <c r="N251" s="36"/>
    </row>
    <row r="252" spans="2:14" s="6" customFormat="1" ht="15" customHeight="1">
      <c r="B252" s="9"/>
      <c r="D252" s="7"/>
      <c r="F252" s="7"/>
      <c r="H252" s="7"/>
      <c r="J252" s="26"/>
      <c r="K252" s="55"/>
      <c r="L252" s="26"/>
      <c r="M252" s="35"/>
      <c r="N252" s="36"/>
    </row>
    <row r="253" spans="2:14" s="6" customFormat="1" ht="15" customHeight="1">
      <c r="B253" s="9"/>
      <c r="D253" s="7"/>
      <c r="F253" s="7"/>
      <c r="H253" s="7"/>
      <c r="J253" s="26"/>
      <c r="K253" s="55"/>
      <c r="L253" s="26"/>
      <c r="M253" s="35"/>
      <c r="N253" s="36"/>
    </row>
    <row r="254" spans="2:14" s="6" customFormat="1" ht="15" customHeight="1">
      <c r="B254" s="9"/>
      <c r="D254" s="7"/>
      <c r="F254" s="7"/>
      <c r="H254" s="7"/>
      <c r="J254" s="26"/>
      <c r="K254" s="55"/>
      <c r="L254" s="26"/>
      <c r="M254" s="35"/>
      <c r="N254" s="36"/>
    </row>
    <row r="255" spans="2:14" s="6" customFormat="1" ht="15" customHeight="1">
      <c r="B255" s="9"/>
      <c r="D255" s="7"/>
      <c r="F255" s="7"/>
      <c r="H255" s="7"/>
      <c r="J255" s="26"/>
      <c r="K255" s="55"/>
      <c r="L255" s="26"/>
      <c r="M255" s="35"/>
      <c r="N255" s="36"/>
    </row>
    <row r="256" spans="2:14" s="6" customFormat="1" ht="15" customHeight="1">
      <c r="B256" s="9"/>
      <c r="D256" s="7"/>
      <c r="F256" s="7"/>
      <c r="H256" s="7"/>
      <c r="J256" s="26"/>
      <c r="K256" s="55"/>
      <c r="L256" s="26"/>
      <c r="M256" s="35"/>
      <c r="N256" s="36"/>
    </row>
    <row r="257" spans="2:14" s="6" customFormat="1" ht="15" customHeight="1">
      <c r="B257" s="9"/>
      <c r="D257" s="7"/>
      <c r="F257" s="7"/>
      <c r="H257" s="7"/>
      <c r="J257" s="26"/>
      <c r="K257" s="55"/>
      <c r="L257" s="26"/>
      <c r="M257" s="35"/>
      <c r="N257" s="36"/>
    </row>
    <row r="258" spans="2:14" s="6" customFormat="1" ht="15" customHeight="1">
      <c r="B258" s="9"/>
      <c r="D258" s="7"/>
      <c r="F258" s="7"/>
      <c r="H258" s="7"/>
      <c r="J258" s="26"/>
      <c r="K258" s="55"/>
      <c r="L258" s="26"/>
      <c r="M258" s="35"/>
      <c r="N258" s="36"/>
    </row>
    <row r="259" spans="2:14" s="6" customFormat="1" ht="15" customHeight="1">
      <c r="B259" s="9"/>
      <c r="D259" s="7"/>
      <c r="F259" s="7"/>
      <c r="H259" s="7"/>
      <c r="J259" s="26"/>
      <c r="K259" s="55"/>
      <c r="L259" s="26"/>
      <c r="M259" s="35"/>
      <c r="N259" s="36"/>
    </row>
    <row r="260" spans="2:14" s="6" customFormat="1" ht="15" customHeight="1">
      <c r="B260" s="9"/>
      <c r="D260" s="7"/>
      <c r="F260" s="7"/>
      <c r="H260" s="7"/>
      <c r="J260" s="26"/>
      <c r="K260" s="55"/>
      <c r="L260" s="26"/>
      <c r="M260" s="35"/>
      <c r="N260" s="36"/>
    </row>
    <row r="261" spans="2:14" s="6" customFormat="1" ht="15" customHeight="1">
      <c r="B261" s="9"/>
      <c r="D261" s="7"/>
      <c r="F261" s="7"/>
      <c r="H261" s="7"/>
      <c r="J261" s="26"/>
      <c r="K261" s="55"/>
      <c r="L261" s="26"/>
      <c r="M261" s="35"/>
      <c r="N261" s="36"/>
    </row>
    <row r="262" spans="2:14" s="6" customFormat="1" ht="15" customHeight="1">
      <c r="B262" s="9"/>
      <c r="D262" s="7"/>
      <c r="F262" s="7"/>
      <c r="H262" s="7"/>
      <c r="J262" s="26"/>
      <c r="K262" s="55"/>
      <c r="L262" s="26"/>
      <c r="M262" s="35"/>
      <c r="N262" s="36"/>
    </row>
    <row r="263" spans="2:14" s="6" customFormat="1" ht="15" customHeight="1">
      <c r="B263" s="9"/>
      <c r="D263" s="7"/>
      <c r="F263" s="7"/>
      <c r="H263" s="7"/>
      <c r="J263" s="26"/>
      <c r="K263" s="55"/>
      <c r="L263" s="26"/>
      <c r="M263" s="35"/>
      <c r="N263" s="36"/>
    </row>
    <row r="264" spans="2:14" s="6" customFormat="1" ht="15" customHeight="1">
      <c r="B264" s="9"/>
      <c r="D264" s="7"/>
      <c r="F264" s="7"/>
      <c r="H264" s="7"/>
      <c r="J264" s="26"/>
      <c r="K264" s="55"/>
      <c r="L264" s="26"/>
      <c r="M264" s="35"/>
      <c r="N264" s="36"/>
    </row>
    <row r="265" spans="2:14" s="6" customFormat="1" ht="15" customHeight="1">
      <c r="B265" s="9"/>
      <c r="D265" s="7"/>
      <c r="F265" s="7"/>
      <c r="H265" s="7"/>
      <c r="J265" s="26"/>
      <c r="K265" s="55"/>
      <c r="L265" s="26"/>
      <c r="M265" s="35"/>
      <c r="N265" s="36"/>
    </row>
    <row r="266" spans="2:14" s="6" customFormat="1" ht="15" customHeight="1">
      <c r="B266" s="9"/>
      <c r="D266" s="7"/>
      <c r="F266" s="7"/>
      <c r="H266" s="7"/>
      <c r="J266" s="26"/>
      <c r="K266" s="55"/>
      <c r="L266" s="26"/>
      <c r="M266" s="35"/>
      <c r="N266" s="36"/>
    </row>
    <row r="267" spans="2:14" s="6" customFormat="1" ht="15" customHeight="1">
      <c r="B267" s="9"/>
      <c r="D267" s="7"/>
      <c r="F267" s="7"/>
      <c r="H267" s="7"/>
      <c r="J267" s="26"/>
      <c r="K267" s="55"/>
      <c r="L267" s="26"/>
      <c r="M267" s="35"/>
      <c r="N267" s="36"/>
    </row>
    <row r="268" spans="2:14" s="6" customFormat="1" ht="15" customHeight="1">
      <c r="B268" s="9"/>
      <c r="D268" s="7"/>
      <c r="F268" s="7"/>
      <c r="H268" s="7"/>
      <c r="J268" s="26"/>
      <c r="K268" s="55"/>
      <c r="L268" s="26"/>
      <c r="M268" s="35"/>
      <c r="N268" s="36"/>
    </row>
    <row r="269" spans="2:14" s="6" customFormat="1" ht="15" customHeight="1">
      <c r="B269" s="9"/>
      <c r="D269" s="7"/>
      <c r="F269" s="7"/>
      <c r="H269" s="7"/>
      <c r="J269" s="26"/>
      <c r="K269" s="55"/>
      <c r="L269" s="26"/>
      <c r="M269" s="35"/>
      <c r="N269" s="36"/>
    </row>
    <row r="270" spans="2:14" s="6" customFormat="1" ht="15" customHeight="1">
      <c r="B270" s="9"/>
      <c r="D270" s="7"/>
      <c r="F270" s="7"/>
      <c r="H270" s="7"/>
      <c r="J270" s="26"/>
      <c r="K270" s="55"/>
      <c r="L270" s="26"/>
      <c r="M270" s="35"/>
      <c r="N270" s="36"/>
    </row>
    <row r="271" spans="2:14" s="6" customFormat="1" ht="15" customHeight="1">
      <c r="B271" s="9"/>
      <c r="D271" s="7"/>
      <c r="F271" s="7"/>
      <c r="H271" s="7"/>
      <c r="J271" s="26"/>
      <c r="K271" s="55"/>
      <c r="L271" s="26"/>
      <c r="M271" s="35"/>
      <c r="N271" s="36"/>
    </row>
    <row r="272" spans="2:14" s="6" customFormat="1" ht="15" customHeight="1">
      <c r="B272" s="9"/>
      <c r="D272" s="7"/>
      <c r="F272" s="7"/>
      <c r="H272" s="7"/>
      <c r="J272" s="26"/>
      <c r="K272" s="55"/>
      <c r="L272" s="26"/>
      <c r="M272" s="35"/>
      <c r="N272" s="36"/>
    </row>
    <row r="273" spans="2:14" s="6" customFormat="1" ht="15" customHeight="1">
      <c r="B273" s="9"/>
      <c r="D273" s="7"/>
      <c r="F273" s="7"/>
      <c r="H273" s="7"/>
      <c r="J273" s="26"/>
      <c r="K273" s="55"/>
      <c r="L273" s="26"/>
      <c r="M273" s="35"/>
      <c r="N273" s="36"/>
    </row>
    <row r="274" spans="2:14" s="6" customFormat="1" ht="15" customHeight="1">
      <c r="B274" s="9"/>
      <c r="D274" s="7"/>
      <c r="F274" s="7"/>
      <c r="H274" s="7"/>
      <c r="J274" s="26"/>
      <c r="K274" s="55"/>
      <c r="L274" s="26"/>
      <c r="M274" s="35"/>
      <c r="N274" s="36"/>
    </row>
    <row r="275" spans="2:14" s="6" customFormat="1" ht="15" customHeight="1">
      <c r="B275" s="9"/>
      <c r="D275" s="7"/>
      <c r="F275" s="7"/>
      <c r="H275" s="7"/>
      <c r="J275" s="26"/>
      <c r="K275" s="55"/>
      <c r="L275" s="26"/>
      <c r="M275" s="35"/>
      <c r="N275" s="36"/>
    </row>
    <row r="276" spans="2:14" s="6" customFormat="1" ht="15" customHeight="1">
      <c r="B276" s="9"/>
      <c r="D276" s="7"/>
      <c r="F276" s="7"/>
      <c r="H276" s="7"/>
      <c r="J276" s="26"/>
      <c r="K276" s="55"/>
      <c r="L276" s="26"/>
      <c r="M276" s="35"/>
      <c r="N276" s="36"/>
    </row>
    <row r="277" spans="2:14" s="6" customFormat="1" ht="15" customHeight="1">
      <c r="B277" s="9"/>
      <c r="D277" s="7"/>
      <c r="F277" s="7"/>
      <c r="H277" s="7"/>
      <c r="J277" s="26"/>
      <c r="K277" s="55"/>
      <c r="L277" s="26"/>
      <c r="M277" s="35"/>
      <c r="N277" s="36"/>
    </row>
    <row r="278" spans="2:14" s="6" customFormat="1" ht="15" customHeight="1">
      <c r="B278" s="9"/>
      <c r="D278" s="7"/>
      <c r="F278" s="7"/>
      <c r="H278" s="7"/>
      <c r="J278" s="26"/>
      <c r="K278" s="55"/>
      <c r="L278" s="26"/>
      <c r="M278" s="35"/>
      <c r="N278" s="36"/>
    </row>
    <row r="279" spans="2:14" s="6" customFormat="1" ht="15" customHeight="1">
      <c r="B279" s="9"/>
      <c r="D279" s="7"/>
      <c r="F279" s="7"/>
      <c r="H279" s="7"/>
      <c r="J279" s="26"/>
      <c r="K279" s="55"/>
      <c r="L279" s="26"/>
      <c r="M279" s="35"/>
      <c r="N279" s="36"/>
    </row>
    <row r="280" spans="2:14" s="6" customFormat="1" ht="15" customHeight="1">
      <c r="B280" s="9"/>
      <c r="D280" s="7"/>
      <c r="F280" s="7"/>
      <c r="H280" s="7"/>
      <c r="J280" s="26"/>
      <c r="K280" s="55"/>
      <c r="L280" s="26"/>
      <c r="M280" s="35"/>
      <c r="N280" s="36"/>
    </row>
    <row r="281" spans="2:14" s="6" customFormat="1" ht="15" customHeight="1">
      <c r="B281" s="9"/>
      <c r="D281" s="7"/>
      <c r="F281" s="7"/>
      <c r="H281" s="7"/>
      <c r="J281" s="26"/>
      <c r="K281" s="55"/>
      <c r="L281" s="26"/>
      <c r="M281" s="35"/>
      <c r="N281" s="36"/>
    </row>
    <row r="282" spans="2:14" s="6" customFormat="1" ht="15" customHeight="1">
      <c r="B282" s="9"/>
      <c r="D282" s="7"/>
      <c r="F282" s="7"/>
      <c r="H282" s="7"/>
      <c r="J282" s="26"/>
      <c r="K282" s="55"/>
      <c r="L282" s="26"/>
      <c r="M282" s="35"/>
      <c r="N282" s="36"/>
    </row>
    <row r="283" spans="2:14" s="6" customFormat="1" ht="15" customHeight="1">
      <c r="B283" s="9"/>
      <c r="D283" s="7"/>
      <c r="F283" s="7"/>
      <c r="H283" s="7"/>
      <c r="J283" s="26"/>
      <c r="K283" s="55"/>
      <c r="L283" s="26"/>
      <c r="M283" s="35"/>
      <c r="N283" s="36"/>
    </row>
    <row r="284" spans="2:14" s="6" customFormat="1" ht="15" customHeight="1">
      <c r="B284" s="9"/>
      <c r="D284" s="7"/>
      <c r="F284" s="7"/>
      <c r="H284" s="7"/>
      <c r="J284" s="26"/>
      <c r="K284" s="55"/>
      <c r="L284" s="26"/>
      <c r="M284" s="35"/>
      <c r="N284" s="36"/>
    </row>
    <row r="285" spans="2:14" s="6" customFormat="1" ht="15" customHeight="1">
      <c r="B285" s="9"/>
      <c r="D285" s="7"/>
      <c r="F285" s="7"/>
      <c r="H285" s="7"/>
      <c r="J285" s="26"/>
      <c r="K285" s="55"/>
      <c r="L285" s="26"/>
      <c r="M285" s="35"/>
      <c r="N285" s="36"/>
    </row>
    <row r="286" spans="2:14" s="6" customFormat="1" ht="15" customHeight="1">
      <c r="B286" s="9"/>
      <c r="D286" s="7"/>
      <c r="F286" s="7"/>
      <c r="H286" s="7"/>
      <c r="J286" s="26"/>
      <c r="K286" s="55"/>
      <c r="L286" s="26"/>
      <c r="M286" s="35"/>
      <c r="N286" s="36"/>
    </row>
    <row r="287" spans="2:14" s="6" customFormat="1" ht="15" customHeight="1">
      <c r="B287" s="9"/>
      <c r="D287" s="7"/>
      <c r="F287" s="7"/>
      <c r="H287" s="7"/>
      <c r="J287" s="26"/>
      <c r="K287" s="55"/>
      <c r="L287" s="26"/>
      <c r="M287" s="35"/>
      <c r="N287" s="36"/>
    </row>
    <row r="288" spans="2:14" s="6" customFormat="1" ht="15" customHeight="1">
      <c r="B288" s="9"/>
      <c r="D288" s="7"/>
      <c r="F288" s="7"/>
      <c r="H288" s="7"/>
      <c r="J288" s="26"/>
      <c r="K288" s="55"/>
      <c r="L288" s="26"/>
      <c r="M288" s="35"/>
      <c r="N288" s="36"/>
    </row>
    <row r="289" spans="2:14" s="6" customFormat="1" ht="15" customHeight="1">
      <c r="B289" s="9"/>
      <c r="D289" s="7"/>
      <c r="F289" s="7"/>
      <c r="H289" s="7"/>
      <c r="J289" s="26"/>
      <c r="K289" s="55"/>
      <c r="L289" s="26"/>
      <c r="M289" s="35"/>
      <c r="N289" s="36"/>
    </row>
    <row r="290" spans="2:14" s="6" customFormat="1" ht="15" customHeight="1">
      <c r="B290" s="9"/>
      <c r="D290" s="7"/>
      <c r="F290" s="7"/>
      <c r="H290" s="7"/>
      <c r="J290" s="26"/>
      <c r="K290" s="55"/>
      <c r="L290" s="26"/>
      <c r="M290" s="35"/>
      <c r="N290" s="36"/>
    </row>
    <row r="291" spans="2:14" s="6" customFormat="1" ht="15" customHeight="1">
      <c r="B291" s="9"/>
      <c r="D291" s="7"/>
      <c r="F291" s="7"/>
      <c r="H291" s="7"/>
      <c r="J291" s="26"/>
      <c r="K291" s="55"/>
      <c r="L291" s="26"/>
      <c r="M291" s="35"/>
      <c r="N291" s="36"/>
    </row>
    <row r="292" spans="2:14" s="6" customFormat="1" ht="15" customHeight="1">
      <c r="B292" s="9"/>
      <c r="D292" s="7"/>
      <c r="F292" s="7"/>
      <c r="H292" s="7"/>
      <c r="J292" s="26"/>
      <c r="K292" s="55"/>
      <c r="L292" s="26"/>
      <c r="M292" s="35"/>
      <c r="N292" s="36"/>
    </row>
    <row r="293" spans="2:14" s="6" customFormat="1" ht="15" customHeight="1">
      <c r="B293" s="9"/>
      <c r="D293" s="7"/>
      <c r="F293" s="7"/>
      <c r="H293" s="7"/>
      <c r="J293" s="26"/>
      <c r="K293" s="55"/>
      <c r="L293" s="26"/>
      <c r="M293" s="35"/>
      <c r="N293" s="36"/>
    </row>
    <row r="294" spans="2:14" s="6" customFormat="1" ht="15" customHeight="1">
      <c r="B294" s="9"/>
      <c r="D294" s="7"/>
      <c r="F294" s="7"/>
      <c r="H294" s="7"/>
      <c r="J294" s="26"/>
      <c r="K294" s="55"/>
      <c r="L294" s="26"/>
      <c r="M294" s="35"/>
      <c r="N294" s="36"/>
    </row>
    <row r="295" spans="2:14" s="6" customFormat="1" ht="15" customHeight="1">
      <c r="B295" s="9"/>
      <c r="D295" s="7"/>
      <c r="F295" s="7"/>
      <c r="H295" s="7"/>
      <c r="J295" s="26"/>
      <c r="K295" s="55"/>
      <c r="L295" s="26"/>
      <c r="M295" s="35"/>
      <c r="N295" s="36"/>
    </row>
    <row r="296" spans="2:14" s="6" customFormat="1" ht="15" customHeight="1">
      <c r="B296" s="9"/>
      <c r="D296" s="7"/>
      <c r="F296" s="7"/>
      <c r="H296" s="7"/>
      <c r="J296" s="26"/>
      <c r="K296" s="55"/>
      <c r="L296" s="26"/>
      <c r="M296" s="35"/>
      <c r="N296" s="36"/>
    </row>
    <row r="297" spans="2:14" s="6" customFormat="1" ht="15" customHeight="1">
      <c r="B297" s="9"/>
      <c r="D297" s="7"/>
      <c r="F297" s="7"/>
      <c r="H297" s="7"/>
      <c r="J297" s="26"/>
      <c r="K297" s="55"/>
      <c r="L297" s="26"/>
      <c r="M297" s="35"/>
      <c r="N297" s="36"/>
    </row>
    <row r="298" spans="2:14" s="6" customFormat="1" ht="15" customHeight="1">
      <c r="B298" s="9"/>
      <c r="D298" s="7"/>
      <c r="F298" s="7"/>
      <c r="H298" s="7"/>
      <c r="J298" s="26"/>
      <c r="K298" s="55"/>
      <c r="L298" s="26"/>
      <c r="M298" s="35"/>
      <c r="N298" s="36"/>
    </row>
    <row r="299" spans="2:14" s="6" customFormat="1" ht="15" customHeight="1">
      <c r="B299" s="9"/>
      <c r="D299" s="7"/>
      <c r="F299" s="7"/>
      <c r="H299" s="7"/>
      <c r="J299" s="26"/>
      <c r="K299" s="55"/>
      <c r="L299" s="26"/>
      <c r="M299" s="35"/>
      <c r="N299" s="36"/>
    </row>
    <row r="300" spans="2:14" s="6" customFormat="1" ht="15" customHeight="1">
      <c r="B300" s="9"/>
      <c r="D300" s="7"/>
      <c r="F300" s="7"/>
      <c r="H300" s="7"/>
      <c r="J300" s="26"/>
      <c r="K300" s="55"/>
      <c r="L300" s="26"/>
      <c r="M300" s="35"/>
      <c r="N300" s="36"/>
    </row>
    <row r="301" spans="2:14" s="6" customFormat="1" ht="15" customHeight="1">
      <c r="B301" s="9"/>
      <c r="D301" s="7"/>
      <c r="F301" s="7"/>
      <c r="H301" s="7"/>
      <c r="J301" s="26"/>
      <c r="K301" s="55"/>
      <c r="L301" s="26"/>
      <c r="M301" s="35"/>
      <c r="N301" s="36"/>
    </row>
    <row r="302" spans="2:14" s="6" customFormat="1" ht="15" customHeight="1">
      <c r="B302" s="9"/>
      <c r="D302" s="7"/>
      <c r="F302" s="7"/>
      <c r="H302" s="7"/>
      <c r="J302" s="26"/>
      <c r="K302" s="55"/>
      <c r="L302" s="26"/>
      <c r="M302" s="35"/>
      <c r="N302" s="36"/>
    </row>
    <row r="303" spans="2:14" s="6" customFormat="1" ht="15" customHeight="1">
      <c r="B303" s="9"/>
      <c r="D303" s="7"/>
      <c r="F303" s="7"/>
      <c r="H303" s="7"/>
      <c r="J303" s="26"/>
      <c r="K303" s="55"/>
      <c r="L303" s="26"/>
      <c r="M303" s="35"/>
      <c r="N303" s="36"/>
    </row>
    <row r="304" spans="2:14" s="6" customFormat="1" ht="15" customHeight="1">
      <c r="B304" s="9"/>
      <c r="D304" s="7"/>
      <c r="F304" s="7"/>
      <c r="H304" s="7"/>
      <c r="J304" s="26"/>
      <c r="K304" s="55"/>
      <c r="L304" s="26"/>
      <c r="M304" s="35"/>
      <c r="N304" s="36"/>
    </row>
    <row r="305" spans="2:14" s="6" customFormat="1" ht="15" customHeight="1">
      <c r="B305" s="9"/>
      <c r="D305" s="7"/>
      <c r="F305" s="7"/>
      <c r="H305" s="7"/>
      <c r="J305" s="26"/>
      <c r="K305" s="55"/>
      <c r="L305" s="26"/>
      <c r="M305" s="35"/>
      <c r="N305" s="36"/>
    </row>
    <row r="306" spans="2:14" s="6" customFormat="1" ht="15" customHeight="1">
      <c r="B306" s="9"/>
      <c r="D306" s="7"/>
      <c r="F306" s="7"/>
      <c r="H306" s="7"/>
      <c r="J306" s="26"/>
      <c r="K306" s="55"/>
      <c r="L306" s="26"/>
      <c r="M306" s="35"/>
      <c r="N306" s="36"/>
    </row>
    <row r="307" spans="2:14" s="6" customFormat="1" ht="15" customHeight="1">
      <c r="B307" s="9"/>
      <c r="D307" s="7"/>
      <c r="F307" s="7"/>
      <c r="H307" s="7"/>
      <c r="J307" s="26"/>
      <c r="K307" s="55"/>
      <c r="L307" s="26"/>
      <c r="M307" s="35"/>
      <c r="N307" s="36"/>
    </row>
    <row r="308" spans="2:14" s="6" customFormat="1" ht="15" customHeight="1">
      <c r="B308" s="9"/>
      <c r="D308" s="7"/>
      <c r="F308" s="7"/>
      <c r="H308" s="7"/>
      <c r="J308" s="26"/>
      <c r="K308" s="55"/>
      <c r="L308" s="26"/>
      <c r="M308" s="35"/>
      <c r="N308" s="36"/>
    </row>
    <row r="309" spans="2:14" s="6" customFormat="1" ht="15" customHeight="1">
      <c r="B309" s="9"/>
      <c r="D309" s="7"/>
      <c r="F309" s="7"/>
      <c r="H309" s="7"/>
      <c r="J309" s="26"/>
      <c r="K309" s="55"/>
      <c r="L309" s="26"/>
      <c r="M309" s="35"/>
      <c r="N309" s="36"/>
    </row>
    <row r="310" spans="2:14" s="6" customFormat="1" ht="15" customHeight="1">
      <c r="B310" s="9"/>
      <c r="D310" s="7"/>
      <c r="F310" s="7"/>
      <c r="H310" s="7"/>
      <c r="J310" s="26"/>
      <c r="K310" s="55"/>
      <c r="L310" s="26"/>
      <c r="M310" s="35"/>
      <c r="N310" s="36"/>
    </row>
    <row r="311" spans="2:14" s="6" customFormat="1" ht="15" customHeight="1">
      <c r="B311" s="9"/>
      <c r="D311" s="7"/>
      <c r="F311" s="7"/>
      <c r="H311" s="7"/>
      <c r="J311" s="26"/>
      <c r="K311" s="55"/>
      <c r="L311" s="26"/>
      <c r="M311" s="35"/>
      <c r="N311" s="36"/>
    </row>
    <row r="312" spans="2:14" s="6" customFormat="1" ht="15" customHeight="1">
      <c r="B312" s="9"/>
      <c r="D312" s="7"/>
      <c r="F312" s="7"/>
      <c r="H312" s="7"/>
      <c r="J312" s="26"/>
      <c r="K312" s="55"/>
      <c r="L312" s="26"/>
      <c r="M312" s="35"/>
      <c r="N312" s="36"/>
    </row>
    <row r="313" spans="2:14" s="6" customFormat="1" ht="15" customHeight="1">
      <c r="B313" s="9"/>
      <c r="D313" s="7"/>
      <c r="F313" s="7"/>
      <c r="H313" s="7"/>
      <c r="J313" s="26"/>
      <c r="K313" s="55"/>
      <c r="L313" s="26"/>
      <c r="M313" s="35"/>
      <c r="N313" s="36"/>
    </row>
    <row r="314" spans="2:14" s="6" customFormat="1" ht="15" customHeight="1">
      <c r="B314" s="9"/>
      <c r="D314" s="7"/>
      <c r="F314" s="7"/>
      <c r="H314" s="7"/>
      <c r="J314" s="26"/>
      <c r="K314" s="55"/>
      <c r="L314" s="26"/>
      <c r="M314" s="35"/>
      <c r="N314" s="36"/>
    </row>
    <row r="315" spans="2:14" s="6" customFormat="1" ht="15" customHeight="1">
      <c r="B315" s="9"/>
      <c r="D315" s="7"/>
      <c r="F315" s="7"/>
      <c r="H315" s="7"/>
      <c r="J315" s="26"/>
      <c r="K315" s="55"/>
      <c r="L315" s="26"/>
      <c r="M315" s="35"/>
      <c r="N315" s="36"/>
    </row>
    <row r="316" spans="2:14" s="6" customFormat="1" ht="15" customHeight="1">
      <c r="B316" s="9"/>
      <c r="D316" s="7"/>
      <c r="F316" s="7"/>
      <c r="H316" s="7"/>
      <c r="J316" s="26"/>
      <c r="K316" s="55"/>
      <c r="L316" s="26"/>
      <c r="M316" s="35"/>
      <c r="N316" s="36"/>
    </row>
    <row r="317" spans="2:14" s="6" customFormat="1" ht="15" customHeight="1">
      <c r="B317" s="9"/>
      <c r="D317" s="7"/>
      <c r="F317" s="7"/>
      <c r="H317" s="7"/>
      <c r="J317" s="26"/>
      <c r="K317" s="55"/>
      <c r="L317" s="26"/>
      <c r="M317" s="35"/>
      <c r="N317" s="36"/>
    </row>
    <row r="318" spans="2:14" s="6" customFormat="1" ht="15" customHeight="1">
      <c r="B318" s="9"/>
      <c r="D318" s="7"/>
      <c r="F318" s="7"/>
      <c r="H318" s="7"/>
      <c r="J318" s="26"/>
      <c r="K318" s="55"/>
      <c r="L318" s="26"/>
      <c r="M318" s="35"/>
      <c r="N318" s="36"/>
    </row>
    <row r="319" spans="2:14" s="6" customFormat="1" ht="15" customHeight="1">
      <c r="B319" s="9"/>
      <c r="D319" s="7"/>
      <c r="F319" s="7"/>
      <c r="H319" s="7"/>
      <c r="J319" s="26"/>
      <c r="K319" s="55"/>
      <c r="L319" s="26"/>
      <c r="M319" s="35"/>
      <c r="N319" s="36"/>
    </row>
    <row r="320" spans="2:14" s="6" customFormat="1" ht="15" customHeight="1">
      <c r="B320" s="9"/>
      <c r="D320" s="7"/>
      <c r="F320" s="7"/>
      <c r="H320" s="7"/>
      <c r="J320" s="26"/>
      <c r="K320" s="55"/>
      <c r="L320" s="26"/>
      <c r="M320" s="35"/>
      <c r="N320" s="36"/>
    </row>
    <row r="321" spans="2:14" s="6" customFormat="1" ht="15" customHeight="1">
      <c r="B321" s="9"/>
      <c r="D321" s="7"/>
      <c r="F321" s="7"/>
      <c r="H321" s="7"/>
      <c r="J321" s="26"/>
      <c r="K321" s="55"/>
      <c r="L321" s="26"/>
      <c r="M321" s="35"/>
      <c r="N321" s="36"/>
    </row>
    <row r="322" spans="2:14" s="6" customFormat="1" ht="15" customHeight="1">
      <c r="B322" s="9"/>
      <c r="D322" s="7"/>
      <c r="F322" s="7"/>
      <c r="H322" s="7"/>
      <c r="J322" s="26"/>
      <c r="K322" s="55"/>
      <c r="L322" s="26"/>
      <c r="M322" s="35"/>
      <c r="N322" s="36"/>
    </row>
    <row r="323" spans="2:14" s="6" customFormat="1" ht="15" customHeight="1">
      <c r="B323" s="9"/>
      <c r="D323" s="7"/>
      <c r="F323" s="7"/>
      <c r="H323" s="7"/>
      <c r="J323" s="26"/>
      <c r="K323" s="55"/>
      <c r="L323" s="26"/>
      <c r="M323" s="35"/>
      <c r="N323" s="36"/>
    </row>
    <row r="324" spans="2:14" s="6" customFormat="1" ht="15" customHeight="1">
      <c r="B324" s="9"/>
      <c r="D324" s="7"/>
      <c r="F324" s="7"/>
      <c r="H324" s="7"/>
      <c r="J324" s="26"/>
      <c r="K324" s="55"/>
      <c r="L324" s="26"/>
      <c r="M324" s="35"/>
      <c r="N324" s="36"/>
    </row>
    <row r="325" spans="2:14" s="6" customFormat="1" ht="15" customHeight="1">
      <c r="B325" s="9"/>
      <c r="D325" s="7"/>
      <c r="F325" s="7"/>
      <c r="H325" s="7"/>
      <c r="J325" s="26"/>
      <c r="K325" s="55"/>
      <c r="L325" s="26"/>
      <c r="M325" s="35"/>
      <c r="N325" s="36"/>
    </row>
    <row r="326" spans="2:14" s="6" customFormat="1" ht="15" customHeight="1">
      <c r="B326" s="9"/>
      <c r="D326" s="7"/>
      <c r="F326" s="7"/>
      <c r="H326" s="7"/>
      <c r="J326" s="26"/>
      <c r="K326" s="55"/>
      <c r="L326" s="26"/>
      <c r="M326" s="35"/>
      <c r="N326" s="36"/>
    </row>
    <row r="327" spans="2:14" s="6" customFormat="1" ht="15" customHeight="1">
      <c r="B327" s="9"/>
      <c r="D327" s="7"/>
      <c r="F327" s="7"/>
      <c r="H327" s="7"/>
      <c r="J327" s="26"/>
      <c r="K327" s="55"/>
      <c r="L327" s="26"/>
      <c r="M327" s="35"/>
      <c r="N327" s="36"/>
    </row>
    <row r="328" spans="2:14" s="6" customFormat="1" ht="15" customHeight="1">
      <c r="B328" s="9"/>
      <c r="D328" s="7"/>
      <c r="F328" s="7"/>
      <c r="H328" s="7"/>
      <c r="J328" s="26"/>
      <c r="K328" s="55"/>
      <c r="L328" s="26"/>
      <c r="M328" s="35"/>
      <c r="N328" s="36"/>
    </row>
    <row r="329" spans="2:14" s="6" customFormat="1" ht="15" customHeight="1">
      <c r="B329" s="9"/>
      <c r="D329" s="7"/>
      <c r="F329" s="7"/>
      <c r="H329" s="7"/>
      <c r="J329" s="26"/>
      <c r="K329" s="55"/>
      <c r="L329" s="26"/>
      <c r="M329" s="35"/>
      <c r="N329" s="36"/>
    </row>
    <row r="330" spans="2:14" s="6" customFormat="1" ht="15" customHeight="1">
      <c r="B330" s="9"/>
      <c r="D330" s="7"/>
      <c r="F330" s="7"/>
      <c r="H330" s="7"/>
      <c r="J330" s="26"/>
      <c r="K330" s="55"/>
      <c r="L330" s="26"/>
      <c r="M330" s="35"/>
      <c r="N330" s="36"/>
    </row>
    <row r="331" spans="2:14" s="6" customFormat="1" ht="15" customHeight="1">
      <c r="B331" s="9"/>
      <c r="D331" s="7"/>
      <c r="F331" s="7"/>
      <c r="H331" s="7"/>
      <c r="J331" s="26"/>
      <c r="K331" s="55"/>
      <c r="L331" s="26"/>
      <c r="M331" s="35"/>
      <c r="N331" s="36"/>
    </row>
    <row r="332" spans="2:14" s="6" customFormat="1" ht="15" customHeight="1">
      <c r="B332" s="9"/>
      <c r="D332" s="7"/>
      <c r="F332" s="7"/>
      <c r="H332" s="7"/>
      <c r="J332" s="26"/>
      <c r="K332" s="55"/>
      <c r="L332" s="26"/>
      <c r="M332" s="35"/>
      <c r="N332" s="36"/>
    </row>
    <row r="333" spans="2:14" s="6" customFormat="1" ht="15" customHeight="1">
      <c r="B333" s="9"/>
      <c r="D333" s="7"/>
      <c r="F333" s="7"/>
      <c r="H333" s="7"/>
      <c r="J333" s="26"/>
      <c r="K333" s="55"/>
      <c r="L333" s="26"/>
      <c r="M333" s="35"/>
      <c r="N333" s="36"/>
    </row>
    <row r="334" spans="2:14" s="6" customFormat="1" ht="15" customHeight="1">
      <c r="B334" s="9"/>
      <c r="D334" s="7"/>
      <c r="F334" s="7"/>
      <c r="H334" s="7"/>
      <c r="J334" s="26"/>
      <c r="K334" s="55"/>
      <c r="L334" s="26"/>
      <c r="M334" s="35"/>
      <c r="N334" s="36"/>
    </row>
    <row r="335" spans="2:14" s="6" customFormat="1" ht="15" customHeight="1">
      <c r="B335" s="9"/>
      <c r="D335" s="7"/>
      <c r="F335" s="7"/>
      <c r="H335" s="7"/>
      <c r="J335" s="26"/>
      <c r="K335" s="55"/>
      <c r="L335" s="26"/>
      <c r="M335" s="35"/>
      <c r="N335" s="36"/>
    </row>
    <row r="336" spans="2:14" s="6" customFormat="1" ht="15" customHeight="1">
      <c r="B336" s="9"/>
      <c r="D336" s="7"/>
      <c r="F336" s="7"/>
      <c r="H336" s="7"/>
      <c r="J336" s="26"/>
      <c r="K336" s="55"/>
      <c r="L336" s="26"/>
      <c r="M336" s="35"/>
      <c r="N336" s="36"/>
    </row>
    <row r="337" spans="2:14" s="6" customFormat="1" ht="15" customHeight="1">
      <c r="B337" s="9"/>
      <c r="D337" s="7"/>
      <c r="F337" s="7"/>
      <c r="H337" s="7"/>
      <c r="J337" s="26"/>
      <c r="K337" s="55"/>
      <c r="L337" s="26"/>
      <c r="M337" s="35"/>
      <c r="N337" s="36"/>
    </row>
    <row r="338" spans="2:14" s="6" customFormat="1" ht="15" customHeight="1">
      <c r="B338" s="9"/>
      <c r="D338" s="7"/>
      <c r="F338" s="7"/>
      <c r="H338" s="7"/>
      <c r="J338" s="26"/>
      <c r="K338" s="55"/>
      <c r="L338" s="26"/>
      <c r="M338" s="35"/>
      <c r="N338" s="36"/>
    </row>
    <row r="339" spans="2:14" s="6" customFormat="1" ht="15" customHeight="1">
      <c r="B339" s="9"/>
      <c r="D339" s="7"/>
      <c r="F339" s="7"/>
      <c r="H339" s="7"/>
      <c r="J339" s="26"/>
      <c r="K339" s="55"/>
      <c r="L339" s="26"/>
      <c r="M339" s="35"/>
      <c r="N339" s="36"/>
    </row>
    <row r="340" spans="2:14" s="6" customFormat="1" ht="15" customHeight="1">
      <c r="B340" s="9"/>
      <c r="D340" s="7"/>
      <c r="F340" s="7"/>
      <c r="H340" s="7"/>
      <c r="J340" s="26"/>
      <c r="K340" s="55"/>
      <c r="L340" s="26"/>
      <c r="M340" s="35"/>
      <c r="N340" s="36"/>
    </row>
    <row r="341" spans="2:14" s="6" customFormat="1" ht="15" customHeight="1">
      <c r="B341" s="9"/>
      <c r="D341" s="7"/>
      <c r="F341" s="7"/>
      <c r="H341" s="7"/>
      <c r="J341" s="26"/>
      <c r="K341" s="55"/>
      <c r="L341" s="26"/>
      <c r="M341" s="35"/>
      <c r="N341" s="36"/>
    </row>
    <row r="342" spans="2:14" s="6" customFormat="1" ht="15" customHeight="1">
      <c r="B342" s="9"/>
      <c r="D342" s="7"/>
      <c r="F342" s="7"/>
      <c r="H342" s="7"/>
      <c r="J342" s="26"/>
      <c r="K342" s="55"/>
      <c r="L342" s="26"/>
      <c r="M342" s="35"/>
      <c r="N342" s="36"/>
    </row>
    <row r="343" spans="2:14" s="6" customFormat="1" ht="15" customHeight="1">
      <c r="B343" s="9"/>
      <c r="D343" s="7"/>
      <c r="F343" s="7"/>
      <c r="H343" s="7"/>
      <c r="J343" s="26"/>
      <c r="K343" s="55"/>
      <c r="L343" s="26"/>
      <c r="M343" s="35"/>
      <c r="N343" s="36"/>
    </row>
    <row r="344" spans="2:14" s="6" customFormat="1" ht="15" customHeight="1">
      <c r="B344" s="9"/>
      <c r="D344" s="7"/>
      <c r="F344" s="7"/>
      <c r="H344" s="7"/>
      <c r="J344" s="26"/>
      <c r="K344" s="55"/>
      <c r="L344" s="26"/>
      <c r="M344" s="35"/>
      <c r="N344" s="36"/>
    </row>
    <row r="345" spans="2:14" s="6" customFormat="1" ht="15" customHeight="1">
      <c r="B345" s="9"/>
      <c r="D345" s="7"/>
      <c r="F345" s="7"/>
      <c r="H345" s="7"/>
      <c r="J345" s="26"/>
      <c r="K345" s="55"/>
      <c r="L345" s="26"/>
      <c r="M345" s="35"/>
      <c r="N345" s="36"/>
    </row>
    <row r="346" spans="2:14" s="6" customFormat="1" ht="15" customHeight="1">
      <c r="B346" s="9"/>
      <c r="D346" s="7"/>
      <c r="F346" s="7"/>
      <c r="H346" s="7"/>
      <c r="J346" s="26"/>
      <c r="K346" s="55"/>
      <c r="L346" s="26"/>
      <c r="M346" s="35"/>
      <c r="N346" s="36"/>
    </row>
    <row r="347" spans="2:14" s="6" customFormat="1" ht="15" customHeight="1">
      <c r="B347" s="9"/>
      <c r="D347" s="7"/>
      <c r="F347" s="7"/>
      <c r="H347" s="7"/>
      <c r="J347" s="26"/>
      <c r="K347" s="55"/>
      <c r="L347" s="26"/>
      <c r="M347" s="35"/>
      <c r="N347" s="36"/>
    </row>
    <row r="348" spans="2:14" s="6" customFormat="1" ht="15" customHeight="1">
      <c r="B348" s="9"/>
      <c r="D348" s="7"/>
      <c r="F348" s="7"/>
      <c r="H348" s="7"/>
      <c r="J348" s="26"/>
      <c r="K348" s="55"/>
      <c r="L348" s="26"/>
      <c r="M348" s="35"/>
      <c r="N348" s="36"/>
    </row>
    <row r="349" spans="2:14" s="6" customFormat="1" ht="15" customHeight="1">
      <c r="B349" s="9"/>
      <c r="D349" s="7"/>
      <c r="F349" s="7"/>
      <c r="H349" s="7"/>
      <c r="J349" s="26"/>
      <c r="K349" s="55"/>
      <c r="L349" s="26"/>
      <c r="M349" s="35"/>
      <c r="N349" s="36"/>
    </row>
    <row r="350" spans="2:14" s="6" customFormat="1" ht="15" customHeight="1">
      <c r="B350" s="9"/>
      <c r="D350" s="7"/>
      <c r="F350" s="7"/>
      <c r="H350" s="7"/>
      <c r="J350" s="26"/>
      <c r="K350" s="55"/>
      <c r="L350" s="26"/>
      <c r="M350" s="35"/>
      <c r="N350" s="36"/>
    </row>
    <row r="351" spans="2:14" s="6" customFormat="1" ht="15" customHeight="1">
      <c r="B351" s="9"/>
      <c r="D351" s="7"/>
      <c r="F351" s="7"/>
      <c r="H351" s="7"/>
      <c r="J351" s="26"/>
      <c r="K351" s="55"/>
      <c r="L351" s="26"/>
      <c r="M351" s="35"/>
      <c r="N351" s="36"/>
    </row>
    <row r="352" spans="2:14" s="6" customFormat="1" ht="15" customHeight="1">
      <c r="B352" s="9"/>
      <c r="D352" s="7"/>
      <c r="F352" s="7"/>
      <c r="H352" s="7"/>
      <c r="J352" s="26"/>
      <c r="K352" s="55"/>
      <c r="L352" s="26"/>
      <c r="M352" s="35"/>
      <c r="N352" s="36"/>
    </row>
    <row r="353" spans="2:14" s="6" customFormat="1" ht="15" customHeight="1">
      <c r="B353" s="9"/>
      <c r="D353" s="7"/>
      <c r="F353" s="7"/>
      <c r="H353" s="7"/>
      <c r="J353" s="26"/>
      <c r="K353" s="55"/>
      <c r="L353" s="26"/>
      <c r="M353" s="35"/>
      <c r="N353" s="36"/>
    </row>
    <row r="354" spans="2:14" s="6" customFormat="1" ht="15" customHeight="1">
      <c r="B354" s="9"/>
      <c r="D354" s="7"/>
      <c r="F354" s="7"/>
      <c r="H354" s="7"/>
      <c r="J354" s="26"/>
      <c r="K354" s="55"/>
      <c r="L354" s="26"/>
      <c r="M354" s="35"/>
      <c r="N354" s="36"/>
    </row>
    <row r="355" spans="2:14" s="6" customFormat="1" ht="15" customHeight="1">
      <c r="B355" s="9"/>
      <c r="D355" s="7"/>
      <c r="F355" s="7"/>
      <c r="H355" s="7"/>
      <c r="J355" s="26"/>
      <c r="K355" s="55"/>
      <c r="L355" s="26"/>
      <c r="M355" s="35"/>
      <c r="N355" s="36"/>
    </row>
    <row r="356" spans="2:14" s="6" customFormat="1" ht="15" customHeight="1">
      <c r="B356" s="9"/>
      <c r="D356" s="7"/>
      <c r="F356" s="7"/>
      <c r="H356" s="7"/>
      <c r="J356" s="26"/>
      <c r="K356" s="55"/>
      <c r="L356" s="26"/>
      <c r="M356" s="35"/>
      <c r="N356" s="36"/>
    </row>
    <row r="357" spans="2:14" s="6" customFormat="1" ht="15" customHeight="1">
      <c r="B357" s="9"/>
      <c r="D357" s="7"/>
      <c r="F357" s="7"/>
      <c r="H357" s="7"/>
      <c r="J357" s="26"/>
      <c r="K357" s="55"/>
      <c r="L357" s="26"/>
      <c r="M357" s="35"/>
      <c r="N357" s="36"/>
    </row>
    <row r="358" spans="2:14" s="6" customFormat="1" ht="15" customHeight="1">
      <c r="B358" s="9"/>
      <c r="D358" s="7"/>
      <c r="F358" s="7"/>
      <c r="H358" s="7"/>
      <c r="J358" s="26"/>
      <c r="K358" s="55"/>
      <c r="L358" s="26"/>
      <c r="M358" s="35"/>
      <c r="N358" s="36"/>
    </row>
    <row r="359" spans="2:14" s="6" customFormat="1" ht="15" customHeight="1">
      <c r="B359" s="9"/>
      <c r="D359" s="7"/>
      <c r="F359" s="7"/>
      <c r="H359" s="7"/>
      <c r="J359" s="26"/>
      <c r="K359" s="55"/>
      <c r="L359" s="26"/>
      <c r="M359" s="35"/>
      <c r="N359" s="36"/>
    </row>
    <row r="360" spans="2:14" s="6" customFormat="1" ht="15" customHeight="1">
      <c r="B360" s="9"/>
      <c r="D360" s="7"/>
      <c r="F360" s="7"/>
      <c r="H360" s="7"/>
      <c r="J360" s="26"/>
      <c r="K360" s="55"/>
      <c r="L360" s="26"/>
      <c r="M360" s="35"/>
      <c r="N360" s="36"/>
    </row>
    <row r="361" spans="2:14" s="6" customFormat="1" ht="15" customHeight="1">
      <c r="B361" s="9"/>
      <c r="D361" s="7"/>
      <c r="F361" s="7"/>
      <c r="H361" s="7"/>
      <c r="J361" s="26"/>
      <c r="K361" s="55"/>
      <c r="L361" s="26"/>
      <c r="M361" s="35"/>
      <c r="N361" s="36"/>
    </row>
    <row r="362" spans="2:14" s="6" customFormat="1" ht="15" customHeight="1">
      <c r="B362" s="9"/>
      <c r="D362" s="7"/>
      <c r="F362" s="7"/>
      <c r="H362" s="7"/>
      <c r="J362" s="26"/>
      <c r="K362" s="55"/>
      <c r="L362" s="26"/>
      <c r="M362" s="35"/>
      <c r="N362" s="36"/>
    </row>
    <row r="363" spans="2:14" s="6" customFormat="1" ht="15" customHeight="1">
      <c r="B363" s="9"/>
      <c r="D363" s="7"/>
      <c r="F363" s="7"/>
      <c r="H363" s="7"/>
      <c r="J363" s="26"/>
      <c r="K363" s="55"/>
      <c r="L363" s="26"/>
      <c r="M363" s="35"/>
      <c r="N363" s="36"/>
    </row>
    <row r="364" spans="2:14" s="6" customFormat="1" ht="15" customHeight="1">
      <c r="B364" s="9"/>
      <c r="D364" s="7"/>
      <c r="F364" s="7"/>
      <c r="H364" s="7"/>
      <c r="J364" s="26"/>
      <c r="K364" s="55"/>
      <c r="L364" s="26"/>
      <c r="M364" s="35"/>
      <c r="N364" s="36"/>
    </row>
    <row r="365" spans="2:14" s="6" customFormat="1" ht="15" customHeight="1">
      <c r="B365" s="9"/>
      <c r="D365" s="7"/>
      <c r="F365" s="7"/>
      <c r="H365" s="7"/>
      <c r="J365" s="26"/>
      <c r="K365" s="55"/>
      <c r="L365" s="26"/>
      <c r="M365" s="35"/>
      <c r="N365" s="36"/>
    </row>
    <row r="366" spans="2:14" s="6" customFormat="1" ht="15" customHeight="1">
      <c r="B366" s="9"/>
      <c r="D366" s="7"/>
      <c r="F366" s="7"/>
      <c r="H366" s="7"/>
      <c r="J366" s="26"/>
      <c r="K366" s="55"/>
      <c r="L366" s="26"/>
      <c r="M366" s="35"/>
      <c r="N366" s="36"/>
    </row>
    <row r="367" spans="2:14" s="6" customFormat="1" ht="15" customHeight="1">
      <c r="B367" s="9"/>
      <c r="D367" s="7"/>
      <c r="F367" s="7"/>
      <c r="H367" s="7"/>
      <c r="J367" s="26"/>
      <c r="K367" s="55"/>
      <c r="L367" s="26"/>
      <c r="M367" s="35"/>
      <c r="N367" s="36"/>
    </row>
    <row r="368" spans="2:14" s="6" customFormat="1" ht="15" customHeight="1">
      <c r="B368" s="9"/>
      <c r="D368" s="7"/>
      <c r="F368" s="7"/>
      <c r="H368" s="7"/>
      <c r="J368" s="26"/>
      <c r="K368" s="55"/>
      <c r="L368" s="26"/>
      <c r="M368" s="35"/>
      <c r="N368" s="36"/>
    </row>
    <row r="369" spans="2:14" s="6" customFormat="1" ht="15" customHeight="1">
      <c r="B369" s="9"/>
      <c r="D369" s="7"/>
      <c r="F369" s="7"/>
      <c r="H369" s="7"/>
      <c r="J369" s="26"/>
      <c r="K369" s="55"/>
      <c r="L369" s="26"/>
      <c r="M369" s="35"/>
      <c r="N369" s="36"/>
    </row>
    <row r="370" spans="2:14" s="6" customFormat="1" ht="15" customHeight="1">
      <c r="B370" s="9"/>
      <c r="D370" s="7"/>
      <c r="F370" s="7"/>
      <c r="H370" s="7"/>
      <c r="J370" s="26"/>
      <c r="K370" s="55"/>
      <c r="L370" s="26"/>
      <c r="M370" s="35"/>
      <c r="N370" s="36"/>
    </row>
    <row r="371" spans="2:14" s="6" customFormat="1" ht="15" customHeight="1">
      <c r="B371" s="9"/>
      <c r="D371" s="7"/>
      <c r="F371" s="7"/>
      <c r="H371" s="7"/>
      <c r="J371" s="26"/>
      <c r="K371" s="55"/>
      <c r="L371" s="26"/>
      <c r="M371" s="35"/>
      <c r="N371" s="36"/>
    </row>
    <row r="372" spans="2:14" s="6" customFormat="1" ht="15" customHeight="1">
      <c r="B372" s="9"/>
      <c r="D372" s="7"/>
      <c r="F372" s="7"/>
      <c r="H372" s="7"/>
      <c r="J372" s="26"/>
      <c r="K372" s="55"/>
      <c r="L372" s="26"/>
      <c r="M372" s="35"/>
      <c r="N372" s="36"/>
    </row>
    <row r="373" spans="2:14" s="6" customFormat="1" ht="15" customHeight="1">
      <c r="B373" s="9"/>
      <c r="D373" s="7"/>
      <c r="F373" s="7"/>
      <c r="H373" s="7"/>
      <c r="J373" s="26"/>
      <c r="K373" s="55"/>
      <c r="L373" s="26"/>
      <c r="M373" s="35"/>
      <c r="N373" s="36"/>
    </row>
    <row r="374" spans="2:14" s="6" customFormat="1" ht="15" customHeight="1">
      <c r="B374" s="9"/>
      <c r="D374" s="7"/>
      <c r="F374" s="7"/>
      <c r="H374" s="7"/>
      <c r="J374" s="26"/>
      <c r="K374" s="55"/>
      <c r="L374" s="26"/>
      <c r="M374" s="35"/>
      <c r="N374" s="36"/>
    </row>
    <row r="375" spans="2:14" s="6" customFormat="1" ht="15" customHeight="1">
      <c r="B375" s="9"/>
      <c r="D375" s="7"/>
      <c r="F375" s="7"/>
      <c r="H375" s="7"/>
      <c r="J375" s="26"/>
      <c r="K375" s="55"/>
      <c r="L375" s="26"/>
      <c r="M375" s="35"/>
      <c r="N375" s="36"/>
    </row>
    <row r="376" spans="2:14" s="6" customFormat="1" ht="15" customHeight="1">
      <c r="B376" s="9"/>
      <c r="D376" s="7"/>
      <c r="F376" s="7"/>
      <c r="H376" s="7"/>
      <c r="J376" s="26"/>
      <c r="K376" s="55"/>
      <c r="L376" s="26"/>
      <c r="M376" s="35"/>
      <c r="N376" s="36"/>
    </row>
    <row r="377" spans="2:14" s="6" customFormat="1" ht="15" customHeight="1">
      <c r="B377" s="9"/>
      <c r="D377" s="7"/>
      <c r="F377" s="7"/>
      <c r="H377" s="7"/>
      <c r="J377" s="26"/>
      <c r="K377" s="55"/>
      <c r="L377" s="26"/>
      <c r="M377" s="35"/>
      <c r="N377" s="36"/>
    </row>
    <row r="378" spans="2:14" s="6" customFormat="1" ht="15" customHeight="1">
      <c r="B378" s="9"/>
      <c r="D378" s="7"/>
      <c r="F378" s="7"/>
      <c r="H378" s="7"/>
      <c r="J378" s="26"/>
      <c r="K378" s="55"/>
      <c r="L378" s="26"/>
      <c r="M378" s="35"/>
      <c r="N378" s="36"/>
    </row>
    <row r="379" spans="2:14" s="6" customFormat="1" ht="15" customHeight="1">
      <c r="B379" s="9"/>
      <c r="D379" s="7"/>
      <c r="F379" s="7"/>
      <c r="H379" s="7"/>
      <c r="J379" s="26"/>
      <c r="K379" s="55"/>
      <c r="L379" s="26"/>
      <c r="M379" s="35"/>
      <c r="N379" s="36"/>
    </row>
    <row r="380" spans="2:14" s="6" customFormat="1" ht="15" customHeight="1">
      <c r="B380" s="9"/>
      <c r="D380" s="7"/>
      <c r="F380" s="7"/>
      <c r="H380" s="7"/>
      <c r="J380" s="26"/>
      <c r="K380" s="55"/>
      <c r="L380" s="26"/>
      <c r="M380" s="35"/>
      <c r="N380" s="36"/>
    </row>
    <row r="381" spans="2:14" s="6" customFormat="1" ht="15" customHeight="1">
      <c r="B381" s="9"/>
      <c r="D381" s="7"/>
      <c r="F381" s="7"/>
      <c r="H381" s="7"/>
      <c r="J381" s="26"/>
      <c r="K381" s="55"/>
      <c r="L381" s="26"/>
      <c r="M381" s="35"/>
      <c r="N381" s="36"/>
    </row>
    <row r="382" spans="2:14" s="6" customFormat="1" ht="15" customHeight="1">
      <c r="B382" s="9"/>
      <c r="D382" s="7"/>
      <c r="F382" s="7"/>
      <c r="H382" s="7"/>
      <c r="J382" s="26"/>
      <c r="K382" s="55"/>
      <c r="L382" s="26"/>
      <c r="M382" s="35"/>
      <c r="N382" s="36"/>
    </row>
    <row r="383" spans="2:14" s="6" customFormat="1" ht="15" customHeight="1">
      <c r="B383" s="9"/>
      <c r="D383" s="7"/>
      <c r="F383" s="7"/>
      <c r="H383" s="7"/>
      <c r="J383" s="26"/>
      <c r="K383" s="55"/>
      <c r="L383" s="26"/>
      <c r="M383" s="35"/>
      <c r="N383" s="36"/>
    </row>
    <row r="384" spans="2:14" s="6" customFormat="1" ht="15" customHeight="1">
      <c r="B384" s="9"/>
      <c r="D384" s="7"/>
      <c r="F384" s="7"/>
      <c r="H384" s="7"/>
      <c r="J384" s="26"/>
      <c r="K384" s="55"/>
      <c r="L384" s="26"/>
      <c r="M384" s="35"/>
      <c r="N384" s="36"/>
    </row>
    <row r="385" spans="2:14" s="6" customFormat="1" ht="15" customHeight="1">
      <c r="B385" s="9"/>
      <c r="D385" s="7"/>
      <c r="F385" s="7"/>
      <c r="H385" s="7"/>
      <c r="J385" s="26"/>
      <c r="K385" s="55"/>
      <c r="L385" s="26"/>
      <c r="M385" s="35"/>
      <c r="N385" s="36"/>
    </row>
    <row r="386" spans="2:14" s="6" customFormat="1" ht="15" customHeight="1">
      <c r="B386" s="9"/>
      <c r="D386" s="7"/>
      <c r="F386" s="7"/>
      <c r="H386" s="7"/>
      <c r="J386" s="26"/>
      <c r="K386" s="55"/>
      <c r="L386" s="26"/>
      <c r="M386" s="35"/>
      <c r="N386" s="36"/>
    </row>
    <row r="387" spans="2:14" s="6" customFormat="1" ht="15" customHeight="1">
      <c r="B387" s="9"/>
      <c r="D387" s="7"/>
      <c r="F387" s="7"/>
      <c r="H387" s="7"/>
      <c r="J387" s="26"/>
      <c r="K387" s="55"/>
      <c r="L387" s="26"/>
      <c r="M387" s="35"/>
      <c r="N387" s="36"/>
    </row>
    <row r="388" spans="2:14" s="6" customFormat="1" ht="15" customHeight="1">
      <c r="B388" s="9"/>
      <c r="D388" s="7"/>
      <c r="F388" s="7"/>
      <c r="H388" s="7"/>
      <c r="J388" s="26"/>
      <c r="K388" s="55"/>
      <c r="L388" s="26"/>
      <c r="M388" s="35"/>
      <c r="N388" s="36"/>
    </row>
    <row r="389" spans="2:14" s="6" customFormat="1" ht="15" customHeight="1">
      <c r="B389" s="9"/>
      <c r="D389" s="7"/>
      <c r="F389" s="7"/>
      <c r="H389" s="7"/>
      <c r="J389" s="26"/>
      <c r="K389" s="55"/>
      <c r="L389" s="26"/>
      <c r="M389" s="35"/>
      <c r="N389" s="36"/>
    </row>
    <row r="390" spans="2:14" s="6" customFormat="1" ht="15" customHeight="1">
      <c r="B390" s="9"/>
      <c r="D390" s="7"/>
      <c r="F390" s="7"/>
      <c r="H390" s="7"/>
      <c r="J390" s="26"/>
      <c r="K390" s="55"/>
      <c r="L390" s="26"/>
      <c r="M390" s="35"/>
      <c r="N390" s="36"/>
    </row>
    <row r="391" spans="2:14" s="6" customFormat="1" ht="15" customHeight="1">
      <c r="B391" s="9"/>
      <c r="D391" s="7"/>
      <c r="F391" s="7"/>
      <c r="H391" s="7"/>
      <c r="J391" s="26"/>
      <c r="K391" s="55"/>
      <c r="L391" s="26"/>
      <c r="M391" s="35"/>
      <c r="N391" s="36"/>
    </row>
    <row r="392" spans="2:14" s="6" customFormat="1" ht="15" customHeight="1">
      <c r="B392" s="9"/>
      <c r="D392" s="7"/>
      <c r="F392" s="7"/>
      <c r="H392" s="7"/>
      <c r="J392" s="26"/>
      <c r="K392" s="55"/>
      <c r="L392" s="26"/>
      <c r="M392" s="35"/>
      <c r="N392" s="36"/>
    </row>
    <row r="393" spans="2:14" s="6" customFormat="1" ht="15" customHeight="1">
      <c r="B393" s="9"/>
      <c r="D393" s="7"/>
      <c r="F393" s="7"/>
      <c r="H393" s="7"/>
      <c r="J393" s="26"/>
      <c r="K393" s="55"/>
      <c r="L393" s="26"/>
      <c r="M393" s="35"/>
      <c r="N393" s="36"/>
    </row>
    <row r="394" spans="2:14" s="6" customFormat="1" ht="15" customHeight="1">
      <c r="B394" s="9"/>
      <c r="D394" s="7"/>
      <c r="F394" s="7"/>
      <c r="H394" s="7"/>
      <c r="J394" s="26"/>
      <c r="K394" s="55"/>
      <c r="L394" s="26"/>
      <c r="M394" s="35"/>
      <c r="N394" s="36"/>
    </row>
    <row r="395" spans="2:14" s="6" customFormat="1" ht="15" customHeight="1">
      <c r="B395" s="9"/>
      <c r="D395" s="7"/>
      <c r="F395" s="7"/>
      <c r="H395" s="7"/>
      <c r="J395" s="26"/>
      <c r="K395" s="55"/>
      <c r="L395" s="26"/>
      <c r="M395" s="35"/>
      <c r="N395" s="36"/>
    </row>
    <row r="396" spans="2:14" s="6" customFormat="1" ht="15" customHeight="1">
      <c r="B396" s="9"/>
      <c r="D396" s="7"/>
      <c r="F396" s="7"/>
      <c r="H396" s="7"/>
      <c r="J396" s="26"/>
      <c r="K396" s="55"/>
      <c r="L396" s="26"/>
      <c r="M396" s="35"/>
      <c r="N396" s="36"/>
    </row>
    <row r="397" spans="2:14" s="6" customFormat="1" ht="15" customHeight="1">
      <c r="B397" s="9"/>
      <c r="D397" s="7"/>
      <c r="F397" s="7"/>
      <c r="H397" s="7"/>
      <c r="J397" s="26"/>
      <c r="K397" s="55"/>
      <c r="L397" s="26"/>
      <c r="M397" s="35"/>
      <c r="N397" s="36"/>
    </row>
    <row r="398" spans="2:14" s="6" customFormat="1" ht="15" customHeight="1">
      <c r="B398" s="9"/>
      <c r="D398" s="7"/>
      <c r="F398" s="7"/>
      <c r="H398" s="7"/>
      <c r="J398" s="26"/>
      <c r="K398" s="55"/>
      <c r="L398" s="26"/>
      <c r="M398" s="35"/>
      <c r="N398" s="36"/>
    </row>
    <row r="399" spans="2:14" s="6" customFormat="1" ht="15" customHeight="1">
      <c r="B399" s="9"/>
      <c r="D399" s="7"/>
      <c r="F399" s="7"/>
      <c r="H399" s="7"/>
      <c r="J399" s="26"/>
      <c r="K399" s="55"/>
      <c r="L399" s="26"/>
      <c r="M399" s="35"/>
      <c r="N399" s="36"/>
    </row>
    <row r="400" spans="2:14" s="6" customFormat="1" ht="15" customHeight="1">
      <c r="B400" s="9"/>
      <c r="D400" s="7"/>
      <c r="F400" s="7"/>
      <c r="H400" s="7"/>
      <c r="J400" s="26"/>
      <c r="K400" s="55"/>
      <c r="L400" s="26"/>
      <c r="M400" s="35"/>
      <c r="N400" s="36"/>
    </row>
    <row r="401" spans="2:14" s="6" customFormat="1" ht="15" customHeight="1">
      <c r="B401" s="9"/>
      <c r="D401" s="7"/>
      <c r="F401" s="7"/>
      <c r="H401" s="7"/>
      <c r="J401" s="26"/>
      <c r="K401" s="55"/>
      <c r="L401" s="26"/>
      <c r="M401" s="35"/>
      <c r="N401" s="36"/>
    </row>
    <row r="402" spans="2:14" s="6" customFormat="1" ht="15" customHeight="1">
      <c r="B402" s="9"/>
      <c r="D402" s="7"/>
      <c r="F402" s="7"/>
      <c r="H402" s="7"/>
      <c r="J402" s="26"/>
      <c r="K402" s="55"/>
      <c r="L402" s="26"/>
      <c r="M402" s="35"/>
      <c r="N402" s="36"/>
    </row>
    <row r="403" spans="2:14" s="6" customFormat="1" ht="15" customHeight="1">
      <c r="B403" s="9"/>
      <c r="D403" s="7"/>
      <c r="F403" s="7"/>
      <c r="H403" s="7"/>
      <c r="J403" s="26"/>
      <c r="K403" s="55"/>
      <c r="L403" s="26"/>
      <c r="M403" s="35"/>
      <c r="N403" s="36"/>
    </row>
    <row r="404" spans="2:14" s="6" customFormat="1" ht="15" customHeight="1">
      <c r="B404" s="9"/>
      <c r="D404" s="7"/>
      <c r="F404" s="7"/>
      <c r="H404" s="7"/>
      <c r="J404" s="26"/>
      <c r="K404" s="55"/>
      <c r="L404" s="26"/>
      <c r="M404" s="35"/>
      <c r="N404" s="36"/>
    </row>
    <row r="405" spans="2:14" s="6" customFormat="1" ht="15" customHeight="1">
      <c r="B405" s="9"/>
      <c r="D405" s="7"/>
      <c r="F405" s="7"/>
      <c r="H405" s="7"/>
      <c r="J405" s="26"/>
      <c r="K405" s="55"/>
      <c r="L405" s="26"/>
      <c r="M405" s="35"/>
      <c r="N405" s="36"/>
    </row>
    <row r="406" spans="2:14" s="6" customFormat="1" ht="15" customHeight="1">
      <c r="B406" s="9"/>
      <c r="D406" s="7"/>
      <c r="F406" s="7"/>
      <c r="H406" s="7"/>
      <c r="J406" s="26"/>
      <c r="K406" s="55"/>
      <c r="L406" s="26"/>
      <c r="M406" s="35"/>
      <c r="N406" s="36"/>
    </row>
    <row r="407" spans="2:14" s="6" customFormat="1" ht="15" customHeight="1">
      <c r="B407" s="9"/>
      <c r="D407" s="7"/>
      <c r="F407" s="7"/>
      <c r="H407" s="7"/>
      <c r="J407" s="26"/>
      <c r="K407" s="55"/>
      <c r="L407" s="26"/>
      <c r="M407" s="35"/>
      <c r="N407" s="36"/>
    </row>
    <row r="408" spans="2:14" s="6" customFormat="1" ht="15" customHeight="1">
      <c r="B408" s="9"/>
      <c r="D408" s="7"/>
      <c r="F408" s="7"/>
      <c r="H408" s="7"/>
      <c r="J408" s="26"/>
      <c r="K408" s="55"/>
      <c r="L408" s="26"/>
      <c r="M408" s="35"/>
      <c r="N408" s="36"/>
    </row>
    <row r="409" spans="2:14" s="6" customFormat="1" ht="15" customHeight="1">
      <c r="B409" s="9"/>
      <c r="D409" s="7"/>
      <c r="F409" s="7"/>
      <c r="H409" s="7"/>
      <c r="J409" s="26"/>
      <c r="K409" s="55"/>
      <c r="L409" s="26"/>
      <c r="M409" s="35"/>
      <c r="N409" s="36"/>
    </row>
    <row r="410" spans="2:14" s="6" customFormat="1" ht="15" customHeight="1">
      <c r="B410" s="9"/>
      <c r="D410" s="7"/>
      <c r="F410" s="7"/>
      <c r="H410" s="7"/>
      <c r="J410" s="26"/>
      <c r="K410" s="55"/>
      <c r="L410" s="26"/>
      <c r="M410" s="35"/>
      <c r="N410" s="36"/>
    </row>
    <row r="411" spans="2:14" s="6" customFormat="1" ht="15" customHeight="1">
      <c r="B411" s="9"/>
      <c r="D411" s="7"/>
      <c r="F411" s="7"/>
      <c r="H411" s="7"/>
      <c r="J411" s="26"/>
      <c r="K411" s="55"/>
      <c r="L411" s="26"/>
      <c r="M411" s="35"/>
      <c r="N411" s="36"/>
    </row>
    <row r="412" spans="2:14" s="6" customFormat="1" ht="15" customHeight="1">
      <c r="B412" s="9"/>
      <c r="D412" s="7"/>
      <c r="F412" s="7"/>
      <c r="H412" s="7"/>
      <c r="J412" s="26"/>
      <c r="K412" s="55"/>
      <c r="L412" s="26"/>
      <c r="M412" s="35"/>
      <c r="N412" s="36"/>
    </row>
    <row r="413" spans="2:14" s="6" customFormat="1" ht="15" customHeight="1">
      <c r="B413" s="9"/>
      <c r="D413" s="7"/>
      <c r="F413" s="7"/>
      <c r="H413" s="7"/>
      <c r="J413" s="26"/>
      <c r="K413" s="55"/>
      <c r="L413" s="26"/>
      <c r="M413" s="35"/>
      <c r="N413" s="36"/>
    </row>
    <row r="414" spans="2:14" s="6" customFormat="1" ht="15" customHeight="1">
      <c r="B414" s="9"/>
      <c r="D414" s="7"/>
      <c r="F414" s="7"/>
      <c r="H414" s="7"/>
      <c r="J414" s="26"/>
      <c r="K414" s="55"/>
      <c r="L414" s="26"/>
      <c r="M414" s="35"/>
      <c r="N414" s="36"/>
    </row>
    <row r="415" spans="2:14" s="6" customFormat="1" ht="15" customHeight="1">
      <c r="B415" s="9"/>
      <c r="D415" s="7"/>
      <c r="F415" s="7"/>
      <c r="H415" s="7"/>
      <c r="J415" s="26"/>
      <c r="K415" s="55"/>
      <c r="L415" s="26"/>
      <c r="M415" s="35"/>
      <c r="N415" s="36"/>
    </row>
    <row r="416" spans="2:14" s="6" customFormat="1" ht="15" customHeight="1">
      <c r="B416" s="9"/>
      <c r="D416" s="7"/>
      <c r="F416" s="7"/>
      <c r="H416" s="7"/>
      <c r="J416" s="26"/>
      <c r="K416" s="55"/>
      <c r="L416" s="26"/>
      <c r="M416" s="35"/>
      <c r="N416" s="36"/>
    </row>
    <row r="417" spans="2:14" s="6" customFormat="1" ht="15" customHeight="1">
      <c r="B417" s="9"/>
      <c r="D417" s="7"/>
      <c r="F417" s="7"/>
      <c r="H417" s="7"/>
      <c r="J417" s="26"/>
      <c r="K417" s="55"/>
      <c r="L417" s="26"/>
      <c r="M417" s="35"/>
      <c r="N417" s="36"/>
    </row>
    <row r="418" spans="2:14" s="6" customFormat="1" ht="15" customHeight="1">
      <c r="B418" s="9"/>
      <c r="D418" s="7"/>
      <c r="F418" s="7"/>
      <c r="H418" s="7"/>
      <c r="J418" s="26"/>
      <c r="K418" s="55"/>
      <c r="L418" s="26"/>
      <c r="M418" s="35"/>
      <c r="N418" s="36"/>
    </row>
    <row r="419" spans="2:14" s="6" customFormat="1" ht="15" customHeight="1">
      <c r="B419" s="9"/>
      <c r="D419" s="7"/>
      <c r="F419" s="7"/>
      <c r="H419" s="7"/>
      <c r="J419" s="26"/>
      <c r="K419" s="55"/>
      <c r="L419" s="26"/>
      <c r="M419" s="35"/>
      <c r="N419" s="36"/>
    </row>
    <row r="420" spans="2:14" s="6" customFormat="1" ht="15" customHeight="1">
      <c r="B420" s="9"/>
      <c r="D420" s="7"/>
      <c r="F420" s="7"/>
      <c r="H420" s="7"/>
      <c r="J420" s="26"/>
      <c r="K420" s="55"/>
      <c r="L420" s="26"/>
      <c r="M420" s="35"/>
      <c r="N420" s="36"/>
    </row>
    <row r="421" spans="2:14" s="6" customFormat="1" ht="15" customHeight="1">
      <c r="B421" s="9"/>
      <c r="D421" s="7"/>
      <c r="F421" s="7"/>
      <c r="H421" s="7"/>
      <c r="J421" s="26"/>
      <c r="K421" s="55"/>
      <c r="L421" s="26"/>
      <c r="M421" s="35"/>
      <c r="N421" s="36"/>
    </row>
    <row r="422" spans="2:14" s="6" customFormat="1" ht="15" customHeight="1">
      <c r="B422" s="9"/>
      <c r="D422" s="7"/>
      <c r="F422" s="7"/>
      <c r="H422" s="7"/>
      <c r="J422" s="26"/>
      <c r="K422" s="55"/>
      <c r="L422" s="26"/>
      <c r="M422" s="35"/>
      <c r="N422" s="36"/>
    </row>
    <row r="423" spans="2:14" s="6" customFormat="1" ht="15" customHeight="1">
      <c r="B423" s="9"/>
      <c r="D423" s="7"/>
      <c r="F423" s="7"/>
      <c r="H423" s="7"/>
      <c r="J423" s="26"/>
      <c r="K423" s="55"/>
      <c r="L423" s="26"/>
      <c r="M423" s="35"/>
      <c r="N423" s="36"/>
    </row>
    <row r="424" spans="2:14" s="6" customFormat="1" ht="15" customHeight="1">
      <c r="B424" s="9"/>
      <c r="D424" s="7"/>
      <c r="F424" s="7"/>
      <c r="H424" s="7"/>
      <c r="J424" s="26"/>
      <c r="K424" s="55"/>
      <c r="L424" s="26"/>
      <c r="M424" s="35"/>
      <c r="N424" s="36"/>
    </row>
    <row r="425" spans="2:14" s="6" customFormat="1" ht="15" customHeight="1">
      <c r="B425" s="9"/>
      <c r="D425" s="7"/>
      <c r="F425" s="7"/>
      <c r="H425" s="7"/>
      <c r="J425" s="26"/>
      <c r="K425" s="55"/>
      <c r="L425" s="26"/>
      <c r="M425" s="35"/>
      <c r="N425" s="36"/>
    </row>
    <row r="426" spans="2:14" s="6" customFormat="1" ht="15" customHeight="1">
      <c r="B426" s="9"/>
      <c r="D426" s="7"/>
      <c r="F426" s="7"/>
      <c r="H426" s="7"/>
      <c r="J426" s="26"/>
      <c r="K426" s="55"/>
      <c r="L426" s="26"/>
      <c r="M426" s="35"/>
      <c r="N426" s="36"/>
    </row>
    <row r="427" spans="2:14" s="6" customFormat="1" ht="15" customHeight="1">
      <c r="B427" s="9"/>
      <c r="D427" s="7"/>
      <c r="F427" s="7"/>
      <c r="H427" s="7"/>
      <c r="J427" s="26"/>
      <c r="K427" s="55"/>
      <c r="L427" s="26"/>
      <c r="M427" s="35"/>
      <c r="N427" s="36"/>
    </row>
    <row r="428" spans="2:14" s="6" customFormat="1" ht="15" customHeight="1">
      <c r="B428" s="9"/>
      <c r="D428" s="7"/>
      <c r="F428" s="7"/>
      <c r="H428" s="7"/>
      <c r="J428" s="26"/>
      <c r="K428" s="55"/>
      <c r="L428" s="26"/>
      <c r="M428" s="35"/>
      <c r="N428" s="36"/>
    </row>
    <row r="429" spans="2:14" s="6" customFormat="1" ht="15" customHeight="1">
      <c r="B429" s="9"/>
      <c r="D429" s="7"/>
      <c r="F429" s="7"/>
      <c r="H429" s="7"/>
      <c r="J429" s="26"/>
      <c r="K429" s="55"/>
      <c r="L429" s="26"/>
      <c r="M429" s="35"/>
      <c r="N429" s="36"/>
    </row>
    <row r="430" spans="2:14" s="6" customFormat="1" ht="15" customHeight="1">
      <c r="B430" s="9"/>
      <c r="D430" s="7"/>
      <c r="F430" s="7"/>
      <c r="H430" s="7"/>
      <c r="J430" s="26"/>
      <c r="K430" s="55"/>
      <c r="L430" s="26"/>
      <c r="M430" s="35"/>
      <c r="N430" s="36"/>
    </row>
    <row r="431" spans="2:14" s="6" customFormat="1" ht="15" customHeight="1">
      <c r="B431" s="9"/>
      <c r="D431" s="7"/>
      <c r="F431" s="7"/>
      <c r="H431" s="7"/>
      <c r="J431" s="26"/>
      <c r="K431" s="55"/>
      <c r="L431" s="26"/>
      <c r="M431" s="35"/>
      <c r="N431" s="36"/>
    </row>
    <row r="432" spans="2:14" s="6" customFormat="1" ht="15" customHeight="1">
      <c r="B432" s="9"/>
      <c r="D432" s="7"/>
      <c r="F432" s="7"/>
      <c r="H432" s="7"/>
      <c r="J432" s="26"/>
      <c r="K432" s="55"/>
      <c r="L432" s="26"/>
      <c r="M432" s="35"/>
      <c r="N432" s="36"/>
    </row>
    <row r="433" spans="2:14" s="6" customFormat="1" ht="15" customHeight="1">
      <c r="B433" s="9"/>
      <c r="D433" s="7"/>
      <c r="F433" s="7"/>
      <c r="H433" s="7"/>
      <c r="J433" s="26"/>
      <c r="K433" s="55"/>
      <c r="L433" s="26"/>
      <c r="M433" s="35"/>
      <c r="N433" s="36"/>
    </row>
    <row r="434" spans="2:14" s="6" customFormat="1" ht="15" customHeight="1">
      <c r="B434" s="9"/>
      <c r="D434" s="7"/>
      <c r="F434" s="7"/>
      <c r="H434" s="7"/>
      <c r="J434" s="26"/>
      <c r="K434" s="55"/>
      <c r="L434" s="26"/>
      <c r="M434" s="35"/>
      <c r="N434" s="36"/>
    </row>
    <row r="435" spans="2:14" s="6" customFormat="1" ht="15" customHeight="1">
      <c r="B435" s="9"/>
      <c r="D435" s="7"/>
      <c r="F435" s="7"/>
      <c r="H435" s="7"/>
      <c r="J435" s="26"/>
      <c r="K435" s="55"/>
      <c r="L435" s="26"/>
      <c r="M435" s="35"/>
      <c r="N435" s="36"/>
    </row>
    <row r="436" spans="2:14" s="6" customFormat="1" ht="15" customHeight="1">
      <c r="B436" s="9"/>
      <c r="D436" s="7"/>
      <c r="F436" s="7"/>
      <c r="H436" s="7"/>
      <c r="J436" s="26"/>
      <c r="K436" s="55"/>
      <c r="L436" s="26"/>
      <c r="M436" s="35"/>
      <c r="N436" s="36"/>
    </row>
    <row r="437" spans="2:14" s="6" customFormat="1" ht="15" customHeight="1">
      <c r="B437" s="9"/>
      <c r="D437" s="7"/>
      <c r="F437" s="7"/>
      <c r="H437" s="7"/>
      <c r="J437" s="26"/>
      <c r="K437" s="55"/>
      <c r="L437" s="26"/>
      <c r="M437" s="35"/>
      <c r="N437" s="36"/>
    </row>
    <row r="438" spans="2:14" s="6" customFormat="1" ht="15" customHeight="1">
      <c r="B438" s="9"/>
      <c r="D438" s="7"/>
      <c r="F438" s="7"/>
      <c r="H438" s="7"/>
      <c r="J438" s="26"/>
      <c r="K438" s="55"/>
      <c r="L438" s="26"/>
      <c r="M438" s="35"/>
      <c r="N438" s="36"/>
    </row>
    <row r="439" spans="2:14" s="6" customFormat="1" ht="15" customHeight="1">
      <c r="B439" s="9"/>
      <c r="D439" s="7"/>
      <c r="F439" s="7"/>
      <c r="H439" s="7"/>
      <c r="J439" s="26"/>
      <c r="K439" s="55"/>
      <c r="L439" s="26"/>
      <c r="M439" s="35"/>
      <c r="N439" s="36"/>
    </row>
    <row r="440" spans="2:14" s="6" customFormat="1" ht="15" customHeight="1">
      <c r="B440" s="9"/>
      <c r="D440" s="7"/>
      <c r="F440" s="7"/>
      <c r="H440" s="7"/>
      <c r="J440" s="26"/>
      <c r="K440" s="55"/>
      <c r="L440" s="26"/>
      <c r="M440" s="35"/>
      <c r="N440" s="36"/>
    </row>
    <row r="441" spans="2:14" s="6" customFormat="1" ht="15" customHeight="1">
      <c r="B441" s="9"/>
      <c r="D441" s="7"/>
      <c r="F441" s="7"/>
      <c r="H441" s="7"/>
      <c r="J441" s="26"/>
      <c r="K441" s="55"/>
      <c r="L441" s="26"/>
      <c r="M441" s="35"/>
      <c r="N441" s="36"/>
    </row>
    <row r="442" spans="2:14" s="6" customFormat="1" ht="15" customHeight="1">
      <c r="B442" s="9"/>
      <c r="D442" s="7"/>
      <c r="F442" s="7"/>
      <c r="H442" s="7"/>
      <c r="J442" s="26"/>
      <c r="K442" s="55"/>
      <c r="L442" s="26"/>
      <c r="M442" s="35"/>
      <c r="N442" s="36"/>
    </row>
    <row r="443" spans="2:14" s="6" customFormat="1" ht="15" customHeight="1">
      <c r="B443" s="9"/>
      <c r="D443" s="7"/>
      <c r="F443" s="7"/>
      <c r="H443" s="7"/>
      <c r="J443" s="26"/>
      <c r="K443" s="55"/>
      <c r="L443" s="26"/>
      <c r="M443" s="35"/>
      <c r="N443" s="36"/>
    </row>
    <row r="444" spans="2:14" s="6" customFormat="1" ht="15" customHeight="1">
      <c r="B444" s="9"/>
      <c r="D444" s="7"/>
      <c r="F444" s="7"/>
      <c r="H444" s="7"/>
      <c r="J444" s="26"/>
      <c r="K444" s="55"/>
      <c r="L444" s="26"/>
      <c r="M444" s="35"/>
      <c r="N444" s="36"/>
    </row>
    <row r="445" spans="2:14" s="6" customFormat="1" ht="15" customHeight="1">
      <c r="B445" s="9"/>
      <c r="D445" s="7"/>
      <c r="F445" s="7"/>
      <c r="H445" s="7"/>
      <c r="J445" s="26"/>
      <c r="K445" s="55"/>
      <c r="L445" s="26"/>
      <c r="M445" s="35"/>
      <c r="N445" s="36"/>
    </row>
    <row r="446" spans="2:14" s="6" customFormat="1" ht="15" customHeight="1">
      <c r="B446" s="9"/>
      <c r="D446" s="7"/>
      <c r="F446" s="7"/>
      <c r="H446" s="7"/>
      <c r="J446" s="26"/>
      <c r="K446" s="55"/>
      <c r="L446" s="26"/>
      <c r="M446" s="35"/>
      <c r="N446" s="36"/>
    </row>
    <row r="447" spans="2:14" s="6" customFormat="1" ht="15" customHeight="1">
      <c r="B447" s="9"/>
      <c r="D447" s="7"/>
      <c r="F447" s="7"/>
      <c r="H447" s="7"/>
      <c r="J447" s="26"/>
      <c r="K447" s="55"/>
      <c r="L447" s="26"/>
      <c r="M447" s="35"/>
      <c r="N447" s="36"/>
    </row>
    <row r="448" spans="2:14" s="6" customFormat="1" ht="15" customHeight="1">
      <c r="B448" s="9"/>
      <c r="D448" s="7"/>
      <c r="F448" s="7"/>
      <c r="H448" s="7"/>
      <c r="J448" s="26"/>
      <c r="K448" s="55"/>
      <c r="L448" s="26"/>
      <c r="M448" s="35"/>
      <c r="N448" s="36"/>
    </row>
    <row r="449" spans="2:14" s="6" customFormat="1" ht="15" customHeight="1">
      <c r="B449" s="9"/>
      <c r="D449" s="7"/>
      <c r="F449" s="7"/>
      <c r="H449" s="7"/>
      <c r="J449" s="26"/>
      <c r="K449" s="55"/>
      <c r="L449" s="26"/>
      <c r="M449" s="35"/>
      <c r="N449" s="36"/>
    </row>
    <row r="450" spans="2:14" s="6" customFormat="1" ht="15" customHeight="1">
      <c r="B450" s="9"/>
      <c r="D450" s="7"/>
      <c r="F450" s="7"/>
      <c r="H450" s="7"/>
      <c r="J450" s="26"/>
      <c r="K450" s="55"/>
      <c r="L450" s="26"/>
      <c r="M450" s="35"/>
      <c r="N450" s="36"/>
    </row>
    <row r="451" spans="2:14" s="6" customFormat="1" ht="15" customHeight="1">
      <c r="B451" s="9"/>
      <c r="D451" s="7"/>
      <c r="F451" s="7"/>
      <c r="H451" s="7"/>
      <c r="J451" s="26"/>
      <c r="K451" s="55"/>
      <c r="L451" s="26"/>
      <c r="M451" s="35"/>
      <c r="N451" s="36"/>
    </row>
    <row r="452" spans="2:14" s="6" customFormat="1" ht="15" customHeight="1">
      <c r="B452" s="9"/>
      <c r="D452" s="7"/>
      <c r="F452" s="7"/>
      <c r="H452" s="7"/>
      <c r="J452" s="26"/>
      <c r="K452" s="55"/>
      <c r="L452" s="26"/>
      <c r="M452" s="35"/>
      <c r="N452" s="36"/>
    </row>
    <row r="453" spans="2:14" s="6" customFormat="1" ht="15" customHeight="1">
      <c r="B453" s="9"/>
      <c r="D453" s="7"/>
      <c r="F453" s="7"/>
      <c r="H453" s="7"/>
      <c r="J453" s="26"/>
      <c r="K453" s="55"/>
      <c r="L453" s="26"/>
      <c r="M453" s="35"/>
      <c r="N453" s="36"/>
    </row>
    <row r="454" spans="2:14" s="6" customFormat="1" ht="15" customHeight="1">
      <c r="B454" s="9"/>
      <c r="D454" s="7"/>
      <c r="F454" s="7"/>
      <c r="H454" s="7"/>
      <c r="J454" s="26"/>
      <c r="K454" s="55"/>
      <c r="L454" s="26"/>
      <c r="M454" s="35"/>
      <c r="N454" s="36"/>
    </row>
    <row r="455" spans="2:14" s="6" customFormat="1" ht="15" customHeight="1">
      <c r="B455" s="9"/>
      <c r="D455" s="7"/>
      <c r="F455" s="7"/>
      <c r="H455" s="7"/>
      <c r="J455" s="26"/>
      <c r="K455" s="55"/>
      <c r="L455" s="26"/>
      <c r="M455" s="35"/>
      <c r="N455" s="36"/>
    </row>
    <row r="456" spans="2:14" s="6" customFormat="1" ht="15" customHeight="1">
      <c r="B456" s="9"/>
      <c r="D456" s="7"/>
      <c r="F456" s="7"/>
      <c r="H456" s="7"/>
      <c r="J456" s="26"/>
      <c r="K456" s="55"/>
      <c r="L456" s="26"/>
      <c r="M456" s="35"/>
      <c r="N456" s="36"/>
    </row>
    <row r="457" spans="2:14" s="6" customFormat="1" ht="15" customHeight="1">
      <c r="B457" s="9"/>
      <c r="D457" s="7"/>
      <c r="F457" s="7"/>
      <c r="H457" s="7"/>
      <c r="J457" s="26"/>
      <c r="K457" s="55"/>
      <c r="L457" s="26"/>
      <c r="M457" s="35"/>
      <c r="N457" s="36"/>
    </row>
    <row r="458" spans="2:14" s="6" customFormat="1" ht="15" customHeight="1">
      <c r="B458" s="9"/>
      <c r="D458" s="7"/>
      <c r="F458" s="7"/>
      <c r="H458" s="7"/>
      <c r="J458" s="26"/>
      <c r="K458" s="55"/>
      <c r="L458" s="26"/>
      <c r="M458" s="35"/>
      <c r="N458" s="36"/>
    </row>
    <row r="459" spans="2:14" s="6" customFormat="1" ht="15" customHeight="1">
      <c r="B459" s="9"/>
      <c r="D459" s="7"/>
      <c r="F459" s="7"/>
      <c r="H459" s="7"/>
      <c r="J459" s="26"/>
      <c r="K459" s="55"/>
      <c r="L459" s="26"/>
      <c r="M459" s="35"/>
      <c r="N459" s="36"/>
    </row>
    <row r="460" spans="2:14" s="6" customFormat="1" ht="15" customHeight="1">
      <c r="B460" s="9"/>
      <c r="D460" s="7"/>
      <c r="F460" s="7"/>
      <c r="H460" s="7"/>
      <c r="J460" s="26"/>
      <c r="K460" s="55"/>
      <c r="L460" s="26"/>
      <c r="M460" s="35"/>
      <c r="N460" s="36"/>
    </row>
    <row r="461" spans="2:14" s="6" customFormat="1" ht="15" customHeight="1">
      <c r="B461" s="9"/>
      <c r="D461" s="7"/>
      <c r="F461" s="7"/>
      <c r="H461" s="7"/>
      <c r="J461" s="26"/>
      <c r="K461" s="55"/>
      <c r="L461" s="26"/>
      <c r="M461" s="35"/>
      <c r="N461" s="36"/>
    </row>
    <row r="462" spans="2:14" s="6" customFormat="1" ht="15" customHeight="1">
      <c r="B462" s="9"/>
      <c r="D462" s="7"/>
      <c r="F462" s="7"/>
      <c r="H462" s="7"/>
      <c r="J462" s="26"/>
      <c r="K462" s="55"/>
      <c r="L462" s="26"/>
      <c r="M462" s="35"/>
      <c r="N462" s="36"/>
    </row>
    <row r="463" spans="2:14" s="6" customFormat="1" ht="15" customHeight="1">
      <c r="B463" s="9"/>
      <c r="D463" s="7"/>
      <c r="F463" s="7"/>
      <c r="H463" s="7"/>
      <c r="J463" s="26"/>
      <c r="K463" s="55"/>
      <c r="L463" s="26"/>
      <c r="M463" s="35"/>
      <c r="N463" s="36"/>
    </row>
    <row r="464" spans="2:14" s="6" customFormat="1" ht="15" customHeight="1">
      <c r="B464" s="9"/>
      <c r="D464" s="7"/>
      <c r="F464" s="7"/>
      <c r="H464" s="7"/>
      <c r="J464" s="26"/>
      <c r="K464" s="55"/>
      <c r="L464" s="26"/>
      <c r="M464" s="35"/>
      <c r="N464" s="36"/>
    </row>
    <row r="465" spans="2:14" s="6" customFormat="1" ht="15" customHeight="1">
      <c r="B465" s="9"/>
      <c r="D465" s="7"/>
      <c r="F465" s="7"/>
      <c r="H465" s="7"/>
      <c r="J465" s="26"/>
      <c r="K465" s="55"/>
      <c r="L465" s="26"/>
      <c r="M465" s="35"/>
      <c r="N465" s="36"/>
    </row>
    <row r="466" spans="2:14" s="6" customFormat="1" ht="15" customHeight="1">
      <c r="B466" s="9"/>
      <c r="D466" s="7"/>
      <c r="F466" s="7"/>
      <c r="H466" s="7"/>
      <c r="J466" s="26"/>
      <c r="K466" s="55"/>
      <c r="L466" s="26"/>
      <c r="M466" s="35"/>
      <c r="N466" s="36"/>
    </row>
    <row r="467" spans="2:14" s="6" customFormat="1" ht="15" customHeight="1">
      <c r="B467" s="9"/>
      <c r="D467" s="7"/>
      <c r="F467" s="7"/>
      <c r="H467" s="7"/>
      <c r="J467" s="26"/>
      <c r="K467" s="55"/>
      <c r="L467" s="26"/>
      <c r="M467" s="35"/>
      <c r="N467" s="36"/>
    </row>
    <row r="468" spans="2:14" s="6" customFormat="1" ht="15" customHeight="1">
      <c r="B468" s="9"/>
      <c r="D468" s="7"/>
      <c r="F468" s="7"/>
      <c r="H468" s="7"/>
      <c r="J468" s="26"/>
      <c r="K468" s="55"/>
      <c r="L468" s="26"/>
      <c r="M468" s="35"/>
      <c r="N468" s="36"/>
    </row>
    <row r="469" spans="2:14" s="6" customFormat="1" ht="15" customHeight="1">
      <c r="B469" s="9"/>
      <c r="D469" s="7"/>
      <c r="F469" s="7"/>
      <c r="H469" s="7"/>
      <c r="J469" s="26"/>
      <c r="K469" s="55"/>
      <c r="L469" s="26"/>
      <c r="M469" s="35"/>
      <c r="N469" s="36"/>
    </row>
    <row r="470" spans="2:14" s="6" customFormat="1" ht="15" customHeight="1">
      <c r="B470" s="9"/>
      <c r="D470" s="7"/>
      <c r="F470" s="7"/>
      <c r="H470" s="7"/>
      <c r="J470" s="26"/>
      <c r="K470" s="55"/>
      <c r="L470" s="26"/>
      <c r="M470" s="35"/>
      <c r="N470" s="36"/>
    </row>
  </sheetData>
  <sheetProtection/>
  <mergeCells count="80">
    <mergeCell ref="U50:V50"/>
    <mergeCell ref="W50:X50"/>
    <mergeCell ref="Y50:Z50"/>
    <mergeCell ref="B47:Z47"/>
    <mergeCell ref="B48:Z48"/>
    <mergeCell ref="M50:N50"/>
    <mergeCell ref="O50:P50"/>
    <mergeCell ref="Q50:R50"/>
    <mergeCell ref="S50:T50"/>
    <mergeCell ref="E50:F50"/>
    <mergeCell ref="G50:H50"/>
    <mergeCell ref="I50:J50"/>
    <mergeCell ref="K50:L50"/>
    <mergeCell ref="B39:Z39"/>
    <mergeCell ref="B40:Z40"/>
    <mergeCell ref="B49:B50"/>
    <mergeCell ref="C49:F49"/>
    <mergeCell ref="G49:J49"/>
    <mergeCell ref="K49:N49"/>
    <mergeCell ref="O49:R49"/>
    <mergeCell ref="S49:V49"/>
    <mergeCell ref="W49:Z49"/>
    <mergeCell ref="C50:D50"/>
    <mergeCell ref="W41:Z41"/>
    <mergeCell ref="O42:P42"/>
    <mergeCell ref="Q42:R42"/>
    <mergeCell ref="S42:T42"/>
    <mergeCell ref="U42:V42"/>
    <mergeCell ref="W42:X42"/>
    <mergeCell ref="Y42:Z42"/>
    <mergeCell ref="W32:Z32"/>
    <mergeCell ref="G41:J41"/>
    <mergeCell ref="K41:N41"/>
    <mergeCell ref="O41:R41"/>
    <mergeCell ref="S41:V41"/>
    <mergeCell ref="W33:X33"/>
    <mergeCell ref="Y33:Z33"/>
    <mergeCell ref="K33:L33"/>
    <mergeCell ref="M33:N33"/>
    <mergeCell ref="U33:V33"/>
    <mergeCell ref="K32:N32"/>
    <mergeCell ref="O32:R32"/>
    <mergeCell ref="S32:V32"/>
    <mergeCell ref="M42:N42"/>
    <mergeCell ref="C42:D42"/>
    <mergeCell ref="E42:F42"/>
    <mergeCell ref="G42:H42"/>
    <mergeCell ref="I42:J42"/>
    <mergeCell ref="I33:J33"/>
    <mergeCell ref="G32:J32"/>
    <mergeCell ref="B21:F21"/>
    <mergeCell ref="K42:L42"/>
    <mergeCell ref="C22:D22"/>
    <mergeCell ref="B30:Z30"/>
    <mergeCell ref="B31:Z31"/>
    <mergeCell ref="O33:P33"/>
    <mergeCell ref="Q33:R33"/>
    <mergeCell ref="S33:T33"/>
    <mergeCell ref="G33:H33"/>
    <mergeCell ref="B7:F7"/>
    <mergeCell ref="C14:D14"/>
    <mergeCell ref="E14:F14"/>
    <mergeCell ref="B12:F12"/>
    <mergeCell ref="C9:D9"/>
    <mergeCell ref="B9:B10"/>
    <mergeCell ref="B2:F2"/>
    <mergeCell ref="B3:F3"/>
    <mergeCell ref="B5:F5"/>
    <mergeCell ref="C33:D33"/>
    <mergeCell ref="E33:F33"/>
    <mergeCell ref="B41:B42"/>
    <mergeCell ref="C41:F41"/>
    <mergeCell ref="E9:F9"/>
    <mergeCell ref="C10:D10"/>
    <mergeCell ref="E10:F10"/>
    <mergeCell ref="B32:B33"/>
    <mergeCell ref="C32:F32"/>
    <mergeCell ref="B13:F13"/>
    <mergeCell ref="E22:F22"/>
    <mergeCell ref="B20:F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D463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B5" sqref="B5:F5"/>
    </sheetView>
  </sheetViews>
  <sheetFormatPr defaultColWidth="9.140625" defaultRowHeight="12.75"/>
  <cols>
    <col min="1" max="1" width="1.7109375" style="2" customWidth="1"/>
    <col min="2" max="2" width="25.7109375" style="83" customWidth="1"/>
    <col min="3" max="3" width="7.7109375" style="2" customWidth="1"/>
    <col min="4" max="4" width="7.7109375" style="3" customWidth="1"/>
    <col min="5" max="5" width="7.7109375" style="2" customWidth="1"/>
    <col min="6" max="6" width="7.7109375" style="3" customWidth="1"/>
    <col min="7" max="7" width="7.7109375" style="2" customWidth="1"/>
    <col min="8" max="8" width="7.7109375" style="3" customWidth="1"/>
    <col min="9" max="9" width="7.7109375" style="2" customWidth="1"/>
    <col min="10" max="10" width="7.7109375" style="23" customWidth="1"/>
    <col min="11" max="11" width="7.7109375" style="52" customWidth="1"/>
    <col min="12" max="12" width="7.7109375" style="23" customWidth="1"/>
    <col min="13" max="13" width="7.7109375" style="29" customWidth="1"/>
    <col min="14" max="14" width="7.7109375" style="30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172" t="s">
        <v>34</v>
      </c>
      <c r="C2" s="173"/>
      <c r="D2" s="173"/>
      <c r="E2" s="173"/>
      <c r="F2" s="174"/>
      <c r="G2" s="1"/>
      <c r="H2" s="1"/>
      <c r="I2" s="1"/>
      <c r="J2" s="22"/>
      <c r="K2" s="51"/>
      <c r="L2" s="58"/>
      <c r="M2" s="27"/>
      <c r="N2" s="28"/>
    </row>
    <row r="3" spans="2:14" ht="21" customHeight="1" thickBot="1">
      <c r="B3" s="147" t="s">
        <v>26</v>
      </c>
      <c r="C3" s="148"/>
      <c r="D3" s="148"/>
      <c r="E3" s="148"/>
      <c r="F3" s="149"/>
      <c r="G3" s="15"/>
      <c r="H3" s="15"/>
      <c r="I3" s="15"/>
      <c r="J3" s="24"/>
      <c r="K3" s="53"/>
      <c r="L3" s="59"/>
      <c r="M3" s="31"/>
      <c r="N3" s="32"/>
    </row>
    <row r="4" ht="9" customHeight="1" thickBot="1"/>
    <row r="5" spans="2:6" ht="21" customHeight="1" thickBot="1">
      <c r="B5" s="175" t="s">
        <v>43</v>
      </c>
      <c r="C5" s="176"/>
      <c r="D5" s="176"/>
      <c r="E5" s="176"/>
      <c r="F5" s="177"/>
    </row>
    <row r="6" ht="9" customHeight="1" thickBot="1"/>
    <row r="7" spans="2:6" ht="21" customHeight="1">
      <c r="B7" s="166" t="s">
        <v>27</v>
      </c>
      <c r="C7" s="130" t="s">
        <v>115</v>
      </c>
      <c r="D7" s="137"/>
      <c r="E7" s="130" t="s">
        <v>123</v>
      </c>
      <c r="F7" s="137"/>
    </row>
    <row r="8" spans="2:6" ht="21" customHeight="1" thickBot="1">
      <c r="B8" s="167"/>
      <c r="C8" s="164">
        <v>43</v>
      </c>
      <c r="D8" s="165"/>
      <c r="E8" s="164">
        <v>40</v>
      </c>
      <c r="F8" s="165"/>
    </row>
    <row r="9" ht="9" customHeight="1" thickBot="1"/>
    <row r="10" spans="2:14" s="6" customFormat="1" ht="21" customHeight="1">
      <c r="B10" s="130" t="s">
        <v>0</v>
      </c>
      <c r="C10" s="136"/>
      <c r="D10" s="136"/>
      <c r="E10" s="136"/>
      <c r="F10" s="137"/>
      <c r="G10" s="4"/>
      <c r="H10" s="5"/>
      <c r="I10" s="4"/>
      <c r="J10" s="25"/>
      <c r="K10" s="54"/>
      <c r="L10" s="25"/>
      <c r="M10" s="33"/>
      <c r="N10" s="34"/>
    </row>
    <row r="11" spans="2:14" s="6" customFormat="1" ht="21" customHeight="1" thickBot="1">
      <c r="B11" s="138" t="s">
        <v>33</v>
      </c>
      <c r="C11" s="139"/>
      <c r="D11" s="139"/>
      <c r="E11" s="139"/>
      <c r="F11" s="140"/>
      <c r="G11" s="4"/>
      <c r="H11" s="5"/>
      <c r="I11" s="4"/>
      <c r="J11" s="25"/>
      <c r="K11" s="54"/>
      <c r="L11" s="25"/>
      <c r="M11" s="33"/>
      <c r="N11" s="34"/>
    </row>
    <row r="12" spans="2:14" s="6" customFormat="1" ht="21" customHeight="1" thickBot="1">
      <c r="B12" s="89"/>
      <c r="C12" s="159" t="s">
        <v>115</v>
      </c>
      <c r="D12" s="160"/>
      <c r="E12" s="159" t="s">
        <v>123</v>
      </c>
      <c r="F12" s="160"/>
      <c r="G12" s="4"/>
      <c r="H12" s="5"/>
      <c r="I12" s="4"/>
      <c r="J12" s="25"/>
      <c r="K12" s="54"/>
      <c r="L12" s="25"/>
      <c r="M12" s="33"/>
      <c r="N12" s="34"/>
    </row>
    <row r="13" spans="2:14" s="6" customFormat="1" ht="21" customHeight="1">
      <c r="B13" s="18" t="s">
        <v>1</v>
      </c>
      <c r="C13" s="14">
        <v>20</v>
      </c>
      <c r="D13" s="16">
        <f>C13/C17</f>
        <v>0.46511627906976744</v>
      </c>
      <c r="E13" s="14">
        <v>23</v>
      </c>
      <c r="F13" s="16">
        <f>E13/E17</f>
        <v>0.575</v>
      </c>
      <c r="H13" s="7"/>
      <c r="J13" s="26"/>
      <c r="K13" s="55"/>
      <c r="L13" s="26"/>
      <c r="M13" s="35"/>
      <c r="N13" s="36"/>
    </row>
    <row r="14" spans="2:14" s="6" customFormat="1" ht="21" customHeight="1">
      <c r="B14" s="18" t="s">
        <v>2</v>
      </c>
      <c r="C14" s="14">
        <v>23</v>
      </c>
      <c r="D14" s="16">
        <f>C14/C17</f>
        <v>0.5348837209302325</v>
      </c>
      <c r="E14" s="14">
        <v>17</v>
      </c>
      <c r="F14" s="16">
        <f>E14/E17</f>
        <v>0.425</v>
      </c>
      <c r="H14" s="7"/>
      <c r="J14" s="26"/>
      <c r="K14" s="55"/>
      <c r="L14" s="26"/>
      <c r="M14" s="35"/>
      <c r="N14" s="36"/>
    </row>
    <row r="15" spans="2:14" s="6" customFormat="1" ht="21" customHeight="1">
      <c r="B15" s="18" t="s">
        <v>3</v>
      </c>
      <c r="C15" s="14">
        <v>0</v>
      </c>
      <c r="D15" s="16">
        <f>C15/C17</f>
        <v>0</v>
      </c>
      <c r="E15" s="14">
        <v>0</v>
      </c>
      <c r="F15" s="16">
        <f>E15/E17</f>
        <v>0</v>
      </c>
      <c r="H15" s="7"/>
      <c r="J15" s="26"/>
      <c r="K15" s="55"/>
      <c r="L15" s="26"/>
      <c r="M15" s="35"/>
      <c r="N15" s="36"/>
    </row>
    <row r="16" spans="2:14" s="6" customFormat="1" ht="21" customHeight="1" thickBot="1">
      <c r="B16" s="49" t="s">
        <v>40</v>
      </c>
      <c r="C16" s="8">
        <v>0</v>
      </c>
      <c r="D16" s="17">
        <f>C16/C17</f>
        <v>0</v>
      </c>
      <c r="E16" s="8">
        <v>0</v>
      </c>
      <c r="F16" s="17">
        <f>E16/E17</f>
        <v>0</v>
      </c>
      <c r="H16" s="7"/>
      <c r="J16" s="26"/>
      <c r="K16" s="55"/>
      <c r="L16" s="26"/>
      <c r="M16" s="35"/>
      <c r="N16" s="36"/>
    </row>
    <row r="17" spans="2:14" s="43" customFormat="1" ht="21" customHeight="1" thickBot="1" thickTop="1">
      <c r="B17" s="50" t="s">
        <v>4</v>
      </c>
      <c r="C17" s="87">
        <f>SUM(C13:C16)</f>
        <v>43</v>
      </c>
      <c r="D17" s="42">
        <f>SUM(D13:D16)</f>
        <v>1</v>
      </c>
      <c r="E17" s="41">
        <f>SUM(E13:E16)</f>
        <v>40</v>
      </c>
      <c r="F17" s="42">
        <f>SUM(F13:F16)</f>
        <v>1</v>
      </c>
      <c r="H17" s="44"/>
      <c r="J17" s="45"/>
      <c r="K17" s="56"/>
      <c r="L17" s="45"/>
      <c r="M17" s="38"/>
      <c r="N17" s="46"/>
    </row>
    <row r="18" spans="2:14" s="6" customFormat="1" ht="21" customHeight="1">
      <c r="B18" s="21" t="s">
        <v>5</v>
      </c>
      <c r="C18" s="19">
        <v>42</v>
      </c>
      <c r="D18" s="20">
        <f>C18/C22</f>
        <v>0.9767441860465116</v>
      </c>
      <c r="E18" s="19">
        <v>39</v>
      </c>
      <c r="F18" s="20">
        <f>E18/E22</f>
        <v>0.975</v>
      </c>
      <c r="H18" s="7"/>
      <c r="J18" s="26"/>
      <c r="K18" s="55"/>
      <c r="L18" s="26"/>
      <c r="M18" s="35"/>
      <c r="N18" s="36"/>
    </row>
    <row r="19" spans="2:14" s="6" customFormat="1" ht="21" customHeight="1">
      <c r="B19" s="18" t="s">
        <v>6</v>
      </c>
      <c r="C19" s="14">
        <v>0</v>
      </c>
      <c r="D19" s="16">
        <f>C19/C22</f>
        <v>0</v>
      </c>
      <c r="E19" s="14">
        <v>0</v>
      </c>
      <c r="F19" s="16">
        <f>E19/E22</f>
        <v>0</v>
      </c>
      <c r="H19" s="7"/>
      <c r="J19" s="26"/>
      <c r="K19" s="55"/>
      <c r="L19" s="26"/>
      <c r="M19" s="35"/>
      <c r="N19" s="36"/>
    </row>
    <row r="20" spans="2:14" s="6" customFormat="1" ht="21" customHeight="1">
      <c r="B20" s="18" t="s">
        <v>7</v>
      </c>
      <c r="C20" s="14">
        <v>0</v>
      </c>
      <c r="D20" s="16">
        <f>C20/C22</f>
        <v>0</v>
      </c>
      <c r="E20" s="14">
        <v>0</v>
      </c>
      <c r="F20" s="16">
        <f>E20/E22</f>
        <v>0</v>
      </c>
      <c r="H20" s="7"/>
      <c r="J20" s="26"/>
      <c r="K20" s="55"/>
      <c r="L20" s="26"/>
      <c r="M20" s="35"/>
      <c r="N20" s="36"/>
    </row>
    <row r="21" spans="2:14" s="6" customFormat="1" ht="21" customHeight="1" thickBot="1">
      <c r="B21" s="49" t="s">
        <v>40</v>
      </c>
      <c r="C21" s="8">
        <v>1</v>
      </c>
      <c r="D21" s="17">
        <f>C21/C22</f>
        <v>0.023255813953488372</v>
      </c>
      <c r="E21" s="8">
        <v>1</v>
      </c>
      <c r="F21" s="17">
        <f>E21/E22</f>
        <v>0.025</v>
      </c>
      <c r="H21" s="7"/>
      <c r="J21" s="26"/>
      <c r="K21" s="55"/>
      <c r="L21" s="26"/>
      <c r="M21" s="35"/>
      <c r="N21" s="36"/>
    </row>
    <row r="22" spans="2:14" s="43" customFormat="1" ht="21" customHeight="1" thickBot="1" thickTop="1">
      <c r="B22" s="50" t="s">
        <v>4</v>
      </c>
      <c r="C22" s="87">
        <f>SUM(C18:C21)</f>
        <v>43</v>
      </c>
      <c r="D22" s="42">
        <f>SUM(D18:D21)</f>
        <v>1</v>
      </c>
      <c r="E22" s="41">
        <f>SUM(E18:E21)</f>
        <v>40</v>
      </c>
      <c r="F22" s="42">
        <f>SUM(F18:F21)</f>
        <v>1</v>
      </c>
      <c r="H22" s="44"/>
      <c r="J22" s="45"/>
      <c r="K22" s="56"/>
      <c r="L22" s="45"/>
      <c r="M22" s="38"/>
      <c r="N22" s="46"/>
    </row>
    <row r="23" spans="2:14" s="6" customFormat="1" ht="21" customHeight="1">
      <c r="B23" s="21" t="s">
        <v>106</v>
      </c>
      <c r="C23" s="19">
        <v>0</v>
      </c>
      <c r="D23" s="20">
        <f>C23/$C$32</f>
        <v>0</v>
      </c>
      <c r="E23" s="19">
        <v>0</v>
      </c>
      <c r="F23" s="20">
        <f>E23/E32</f>
        <v>0</v>
      </c>
      <c r="H23" s="7"/>
      <c r="J23" s="26"/>
      <c r="K23" s="55"/>
      <c r="L23" s="26"/>
      <c r="M23" s="35"/>
      <c r="N23" s="36"/>
    </row>
    <row r="24" spans="2:14" s="6" customFormat="1" ht="21" customHeight="1">
      <c r="B24" s="18" t="s">
        <v>107</v>
      </c>
      <c r="C24" s="14">
        <v>11</v>
      </c>
      <c r="D24" s="16">
        <f aca="true" t="shared" si="0" ref="D24:D31">C24/$C$32</f>
        <v>0.2558139534883721</v>
      </c>
      <c r="E24" s="14">
        <v>11</v>
      </c>
      <c r="F24" s="16">
        <f>E24/E32</f>
        <v>0.275</v>
      </c>
      <c r="H24" s="7"/>
      <c r="J24" s="26"/>
      <c r="K24" s="55"/>
      <c r="L24" s="26"/>
      <c r="M24" s="35"/>
      <c r="N24" s="36"/>
    </row>
    <row r="25" spans="2:14" s="6" customFormat="1" ht="21" customHeight="1">
      <c r="B25" s="18" t="s">
        <v>8</v>
      </c>
      <c r="C25" s="14">
        <v>4</v>
      </c>
      <c r="D25" s="16">
        <f t="shared" si="0"/>
        <v>0.09302325581395349</v>
      </c>
      <c r="E25" s="14">
        <v>0</v>
      </c>
      <c r="F25" s="16">
        <f>E25/E32</f>
        <v>0</v>
      </c>
      <c r="H25" s="7"/>
      <c r="J25" s="26"/>
      <c r="K25" s="55"/>
      <c r="L25" s="26"/>
      <c r="M25" s="35"/>
      <c r="N25" s="36"/>
    </row>
    <row r="26" spans="2:14" s="6" customFormat="1" ht="21" customHeight="1">
      <c r="B26" s="18" t="s">
        <v>108</v>
      </c>
      <c r="C26" s="14">
        <v>11</v>
      </c>
      <c r="D26" s="16">
        <f t="shared" si="0"/>
        <v>0.2558139534883721</v>
      </c>
      <c r="E26" s="14">
        <v>12</v>
      </c>
      <c r="F26" s="16">
        <f>E26/E32</f>
        <v>0.3</v>
      </c>
      <c r="H26" s="7"/>
      <c r="J26" s="26"/>
      <c r="K26" s="55"/>
      <c r="L26" s="26"/>
      <c r="M26" s="35"/>
      <c r="N26" s="36"/>
    </row>
    <row r="27" spans="2:14" s="6" customFormat="1" ht="21" customHeight="1">
      <c r="B27" s="18" t="s">
        <v>109</v>
      </c>
      <c r="C27" s="14">
        <v>2</v>
      </c>
      <c r="D27" s="16">
        <f t="shared" si="0"/>
        <v>0.046511627906976744</v>
      </c>
      <c r="E27" s="14">
        <v>1</v>
      </c>
      <c r="F27" s="16">
        <f>E27/E32</f>
        <v>0.025</v>
      </c>
      <c r="H27" s="7"/>
      <c r="J27" s="26"/>
      <c r="K27" s="55"/>
      <c r="L27" s="26"/>
      <c r="M27" s="35"/>
      <c r="N27" s="36"/>
    </row>
    <row r="28" spans="2:14" s="6" customFormat="1" ht="21" customHeight="1">
      <c r="B28" s="18" t="s">
        <v>110</v>
      </c>
      <c r="C28" s="14">
        <v>3</v>
      </c>
      <c r="D28" s="16">
        <f t="shared" si="0"/>
        <v>0.06976744186046512</v>
      </c>
      <c r="E28" s="14">
        <v>4</v>
      </c>
      <c r="F28" s="16">
        <f>E28/E32</f>
        <v>0.1</v>
      </c>
      <c r="H28" s="7"/>
      <c r="J28" s="26"/>
      <c r="K28" s="55"/>
      <c r="L28" s="26"/>
      <c r="M28" s="35"/>
      <c r="N28" s="36"/>
    </row>
    <row r="29" spans="2:14" s="6" customFormat="1" ht="21" customHeight="1">
      <c r="B29" s="18" t="s">
        <v>9</v>
      </c>
      <c r="C29" s="14">
        <v>5</v>
      </c>
      <c r="D29" s="16">
        <f t="shared" si="0"/>
        <v>0.11627906976744186</v>
      </c>
      <c r="E29" s="14">
        <v>4</v>
      </c>
      <c r="F29" s="16">
        <f>E29/E32</f>
        <v>0.1</v>
      </c>
      <c r="H29" s="7"/>
      <c r="J29" s="26"/>
      <c r="K29" s="55"/>
      <c r="L29" s="26"/>
      <c r="M29" s="35"/>
      <c r="N29" s="36"/>
    </row>
    <row r="30" spans="2:14" s="6" customFormat="1" ht="21" customHeight="1">
      <c r="B30" s="18" t="s">
        <v>111</v>
      </c>
      <c r="C30" s="14">
        <v>7</v>
      </c>
      <c r="D30" s="16">
        <f t="shared" si="0"/>
        <v>0.16279069767441862</v>
      </c>
      <c r="E30" s="14">
        <v>7</v>
      </c>
      <c r="F30" s="16">
        <f>E30/E32</f>
        <v>0.175</v>
      </c>
      <c r="H30" s="7"/>
      <c r="J30" s="26"/>
      <c r="K30" s="55"/>
      <c r="L30" s="26"/>
      <c r="M30" s="35"/>
      <c r="N30" s="36"/>
    </row>
    <row r="31" spans="2:14" s="6" customFormat="1" ht="21" customHeight="1" thickBot="1">
      <c r="B31" s="49" t="s">
        <v>40</v>
      </c>
      <c r="C31" s="8">
        <v>0</v>
      </c>
      <c r="D31" s="17">
        <f t="shared" si="0"/>
        <v>0</v>
      </c>
      <c r="E31" s="8">
        <v>1</v>
      </c>
      <c r="F31" s="17">
        <f>E31/E32</f>
        <v>0.025</v>
      </c>
      <c r="H31" s="7"/>
      <c r="J31" s="26"/>
      <c r="K31" s="55"/>
      <c r="L31" s="26"/>
      <c r="M31" s="35"/>
      <c r="N31" s="36"/>
    </row>
    <row r="32" spans="2:14" s="43" customFormat="1" ht="21" customHeight="1" thickBot="1" thickTop="1">
      <c r="B32" s="50" t="s">
        <v>4</v>
      </c>
      <c r="C32" s="87">
        <f>SUM(C23:C31)</f>
        <v>43</v>
      </c>
      <c r="D32" s="42">
        <f>SUM(D23:D31)</f>
        <v>1</v>
      </c>
      <c r="E32" s="41">
        <f>SUM(E23:E31)</f>
        <v>40</v>
      </c>
      <c r="F32" s="42">
        <f>SUM(F23:F31)</f>
        <v>0.9999999999999999</v>
      </c>
      <c r="H32" s="44"/>
      <c r="J32" s="45"/>
      <c r="K32" s="56"/>
      <c r="L32" s="45"/>
      <c r="M32" s="38"/>
      <c r="N32" s="46"/>
    </row>
    <row r="33" spans="2:14" s="6" customFormat="1" ht="21" customHeight="1">
      <c r="B33" s="21" t="s">
        <v>35</v>
      </c>
      <c r="C33" s="19">
        <v>31</v>
      </c>
      <c r="D33" s="20">
        <f>C33/C36</f>
        <v>0.7209302325581395</v>
      </c>
      <c r="E33" s="19">
        <v>34</v>
      </c>
      <c r="F33" s="20">
        <f>E33/E36</f>
        <v>0.85</v>
      </c>
      <c r="H33" s="7"/>
      <c r="J33" s="26"/>
      <c r="K33" s="55"/>
      <c r="L33" s="26"/>
      <c r="M33" s="35"/>
      <c r="N33" s="36"/>
    </row>
    <row r="34" spans="2:14" s="6" customFormat="1" ht="21" customHeight="1">
      <c r="B34" s="18" t="s">
        <v>36</v>
      </c>
      <c r="C34" s="14">
        <v>5</v>
      </c>
      <c r="D34" s="16">
        <f>C34/C36</f>
        <v>0.11627906976744186</v>
      </c>
      <c r="E34" s="14">
        <v>3</v>
      </c>
      <c r="F34" s="16">
        <f>E34/E36</f>
        <v>0.075</v>
      </c>
      <c r="H34" s="7"/>
      <c r="J34" s="26"/>
      <c r="K34" s="55"/>
      <c r="L34" s="26"/>
      <c r="M34" s="35"/>
      <c r="N34" s="36"/>
    </row>
    <row r="35" spans="2:14" s="6" customFormat="1" ht="21" customHeight="1" thickBot="1">
      <c r="B35" s="49" t="s">
        <v>40</v>
      </c>
      <c r="C35" s="8">
        <v>7</v>
      </c>
      <c r="D35" s="17">
        <f>C35/C36</f>
        <v>0.16279069767441862</v>
      </c>
      <c r="E35" s="8">
        <v>3</v>
      </c>
      <c r="F35" s="17">
        <f>E35/E36</f>
        <v>0.075</v>
      </c>
      <c r="H35" s="7"/>
      <c r="J35" s="26"/>
      <c r="K35" s="55"/>
      <c r="L35" s="26"/>
      <c r="M35" s="35"/>
      <c r="N35" s="36"/>
    </row>
    <row r="36" spans="2:14" s="43" customFormat="1" ht="21" customHeight="1" thickBot="1" thickTop="1">
      <c r="B36" s="50" t="s">
        <v>4</v>
      </c>
      <c r="C36" s="87">
        <f>SUM(C33:C35)</f>
        <v>43</v>
      </c>
      <c r="D36" s="42">
        <f>SUM(D33:D35)</f>
        <v>1</v>
      </c>
      <c r="E36" s="41">
        <f>SUM(E33:E35)</f>
        <v>40</v>
      </c>
      <c r="F36" s="42">
        <f>SUM(F33:F35)</f>
        <v>0.9999999999999999</v>
      </c>
      <c r="H36" s="44"/>
      <c r="J36" s="45"/>
      <c r="K36" s="56"/>
      <c r="L36" s="45"/>
      <c r="M36" s="38"/>
      <c r="N36" s="46"/>
    </row>
    <row r="37" spans="2:14" s="6" customFormat="1" ht="15" customHeight="1" thickBot="1">
      <c r="B37" s="9"/>
      <c r="D37" s="7"/>
      <c r="F37" s="7"/>
      <c r="H37" s="7"/>
      <c r="J37" s="26"/>
      <c r="K37" s="55"/>
      <c r="L37" s="26"/>
      <c r="M37" s="35"/>
      <c r="N37" s="36"/>
    </row>
    <row r="38" spans="2:14" s="6" customFormat="1" ht="21" customHeight="1">
      <c r="B38" s="130" t="s">
        <v>41</v>
      </c>
      <c r="C38" s="136"/>
      <c r="D38" s="136"/>
      <c r="E38" s="136"/>
      <c r="F38" s="137"/>
      <c r="H38" s="7"/>
      <c r="J38" s="26"/>
      <c r="K38" s="55"/>
      <c r="L38" s="26"/>
      <c r="M38" s="35"/>
      <c r="N38" s="36"/>
    </row>
    <row r="39" spans="2:14" s="6" customFormat="1" ht="21" customHeight="1" thickBot="1">
      <c r="B39" s="156" t="s">
        <v>42</v>
      </c>
      <c r="C39" s="157"/>
      <c r="D39" s="157"/>
      <c r="E39" s="157"/>
      <c r="F39" s="158"/>
      <c r="H39" s="7"/>
      <c r="J39" s="26"/>
      <c r="K39" s="55"/>
      <c r="L39" s="26"/>
      <c r="M39" s="35"/>
      <c r="N39" s="36"/>
    </row>
    <row r="40" spans="2:14" s="6" customFormat="1" ht="21" customHeight="1" thickBot="1">
      <c r="B40" s="122"/>
      <c r="C40" s="159" t="s">
        <v>115</v>
      </c>
      <c r="D40" s="160"/>
      <c r="E40" s="159" t="s">
        <v>123</v>
      </c>
      <c r="F40" s="160"/>
      <c r="H40" s="7"/>
      <c r="J40" s="26"/>
      <c r="K40" s="55"/>
      <c r="L40" s="26"/>
      <c r="M40" s="35"/>
      <c r="N40" s="36"/>
    </row>
    <row r="41" spans="2:14" s="6" customFormat="1" ht="21" customHeight="1">
      <c r="B41" s="18" t="s">
        <v>44</v>
      </c>
      <c r="C41" s="14">
        <v>28</v>
      </c>
      <c r="D41" s="16">
        <f aca="true" t="shared" si="1" ref="D41:D46">C41/$C$47</f>
        <v>0.5</v>
      </c>
      <c r="E41" s="14">
        <v>29</v>
      </c>
      <c r="F41" s="16">
        <f>E41/E47</f>
        <v>0.6041666666666666</v>
      </c>
      <c r="H41" s="7"/>
      <c r="J41" s="26"/>
      <c r="K41" s="55"/>
      <c r="L41" s="26"/>
      <c r="M41" s="35"/>
      <c r="N41" s="36"/>
    </row>
    <row r="42" spans="2:14" s="6" customFormat="1" ht="21" customHeight="1">
      <c r="B42" s="18" t="s">
        <v>103</v>
      </c>
      <c r="C42" s="14">
        <v>13</v>
      </c>
      <c r="D42" s="16">
        <f t="shared" si="1"/>
        <v>0.23214285714285715</v>
      </c>
      <c r="E42" s="14">
        <v>7</v>
      </c>
      <c r="F42" s="16">
        <f>E42/E47</f>
        <v>0.14583333333333334</v>
      </c>
      <c r="H42" s="7"/>
      <c r="J42" s="26"/>
      <c r="K42" s="55"/>
      <c r="L42" s="26"/>
      <c r="M42" s="35"/>
      <c r="N42" s="36"/>
    </row>
    <row r="43" spans="2:14" s="6" customFormat="1" ht="21" customHeight="1">
      <c r="B43" s="18" t="s">
        <v>45</v>
      </c>
      <c r="C43" s="14">
        <v>4</v>
      </c>
      <c r="D43" s="16">
        <f t="shared" si="1"/>
        <v>0.07142857142857142</v>
      </c>
      <c r="E43" s="14">
        <v>2</v>
      </c>
      <c r="F43" s="16">
        <f>E43/E47</f>
        <v>0.041666666666666664</v>
      </c>
      <c r="H43" s="7"/>
      <c r="J43" s="26"/>
      <c r="K43" s="55"/>
      <c r="L43" s="26"/>
      <c r="M43" s="35"/>
      <c r="N43" s="36"/>
    </row>
    <row r="44" spans="2:14" s="6" customFormat="1" ht="21" customHeight="1">
      <c r="B44" s="18" t="s">
        <v>46</v>
      </c>
      <c r="C44" s="14">
        <v>7</v>
      </c>
      <c r="D44" s="16">
        <f t="shared" si="1"/>
        <v>0.125</v>
      </c>
      <c r="E44" s="14">
        <v>6</v>
      </c>
      <c r="F44" s="16">
        <f>E44/E47</f>
        <v>0.125</v>
      </c>
      <c r="H44" s="7"/>
      <c r="J44" s="26"/>
      <c r="K44" s="55"/>
      <c r="L44" s="26"/>
      <c r="M44" s="35"/>
      <c r="N44" s="36"/>
    </row>
    <row r="45" spans="2:14" s="6" customFormat="1" ht="21" customHeight="1">
      <c r="B45" s="18" t="s">
        <v>47</v>
      </c>
      <c r="C45" s="14">
        <v>2</v>
      </c>
      <c r="D45" s="16">
        <f t="shared" si="1"/>
        <v>0.03571428571428571</v>
      </c>
      <c r="E45" s="14">
        <v>1</v>
      </c>
      <c r="F45" s="16">
        <f>E45/E47</f>
        <v>0.020833333333333332</v>
      </c>
      <c r="H45" s="7"/>
      <c r="J45" s="26"/>
      <c r="K45" s="55"/>
      <c r="L45" s="26"/>
      <c r="M45" s="35"/>
      <c r="N45" s="36"/>
    </row>
    <row r="46" spans="2:14" s="6" customFormat="1" ht="21" customHeight="1" thickBot="1">
      <c r="B46" s="49" t="s">
        <v>48</v>
      </c>
      <c r="C46" s="8">
        <v>2</v>
      </c>
      <c r="D46" s="17">
        <f t="shared" si="1"/>
        <v>0.03571428571428571</v>
      </c>
      <c r="E46" s="8">
        <v>3</v>
      </c>
      <c r="F46" s="17">
        <f>E46/E47</f>
        <v>0.0625</v>
      </c>
      <c r="H46" s="7"/>
      <c r="J46" s="26"/>
      <c r="K46" s="55"/>
      <c r="L46" s="26"/>
      <c r="M46" s="35"/>
      <c r="N46" s="36"/>
    </row>
    <row r="47" spans="2:14" s="43" customFormat="1" ht="21" customHeight="1" thickBot="1" thickTop="1">
      <c r="B47" s="50" t="s">
        <v>4</v>
      </c>
      <c r="C47" s="87">
        <f>SUM(C41:C46)</f>
        <v>56</v>
      </c>
      <c r="D47" s="42">
        <f>SUM(D41:D46)</f>
        <v>1</v>
      </c>
      <c r="E47" s="41">
        <f>SUM(E41:E46)</f>
        <v>48</v>
      </c>
      <c r="F47" s="42">
        <f>SUM(F41:F46)</f>
        <v>1</v>
      </c>
      <c r="H47" s="44"/>
      <c r="J47" s="45"/>
      <c r="K47" s="56"/>
      <c r="L47" s="45"/>
      <c r="M47" s="38"/>
      <c r="N47" s="46"/>
    </row>
    <row r="48" spans="2:14" s="6" customFormat="1" ht="15" customHeight="1" thickBot="1">
      <c r="B48" s="9"/>
      <c r="D48" s="7"/>
      <c r="F48" s="7"/>
      <c r="H48" s="7"/>
      <c r="J48" s="26"/>
      <c r="K48" s="55"/>
      <c r="L48" s="26"/>
      <c r="M48" s="35"/>
      <c r="N48" s="36"/>
    </row>
    <row r="49" spans="2:14" s="6" customFormat="1" ht="21" customHeight="1">
      <c r="B49" s="130" t="s">
        <v>90</v>
      </c>
      <c r="C49" s="136"/>
      <c r="D49" s="136"/>
      <c r="E49" s="136"/>
      <c r="F49" s="137"/>
      <c r="H49" s="7"/>
      <c r="J49" s="26"/>
      <c r="K49" s="55"/>
      <c r="L49" s="26"/>
      <c r="M49" s="73"/>
      <c r="N49" s="36"/>
    </row>
    <row r="50" spans="2:14" s="6" customFormat="1" ht="21" customHeight="1" thickBot="1">
      <c r="B50" s="138" t="s">
        <v>31</v>
      </c>
      <c r="C50" s="139"/>
      <c r="D50" s="139"/>
      <c r="E50" s="139"/>
      <c r="F50" s="140"/>
      <c r="H50" s="7"/>
      <c r="J50" s="26"/>
      <c r="K50" s="55"/>
      <c r="L50" s="26"/>
      <c r="M50" s="73"/>
      <c r="N50" s="36"/>
    </row>
    <row r="51" spans="2:14" s="6" customFormat="1" ht="21" customHeight="1" thickBot="1">
      <c r="B51" s="84"/>
      <c r="C51" s="159" t="s">
        <v>115</v>
      </c>
      <c r="D51" s="160"/>
      <c r="E51" s="159" t="s">
        <v>123</v>
      </c>
      <c r="F51" s="160"/>
      <c r="H51" s="7"/>
      <c r="J51" s="26"/>
      <c r="K51" s="55"/>
      <c r="L51" s="26"/>
      <c r="M51" s="73"/>
      <c r="N51" s="36"/>
    </row>
    <row r="52" spans="2:14" s="6" customFormat="1" ht="21" customHeight="1">
      <c r="B52" s="21" t="s">
        <v>11</v>
      </c>
      <c r="C52" s="19">
        <v>18</v>
      </c>
      <c r="D52" s="20">
        <f>C52/C55</f>
        <v>0.4186046511627907</v>
      </c>
      <c r="E52" s="19">
        <v>18</v>
      </c>
      <c r="F52" s="20">
        <f>E52/E55</f>
        <v>0.45</v>
      </c>
      <c r="H52" s="7"/>
      <c r="J52" s="26"/>
      <c r="K52" s="55"/>
      <c r="L52" s="26"/>
      <c r="M52" s="73"/>
      <c r="N52" s="36"/>
    </row>
    <row r="53" spans="2:14" s="6" customFormat="1" ht="21" customHeight="1">
      <c r="B53" s="18" t="s">
        <v>12</v>
      </c>
      <c r="C53" s="14">
        <v>25</v>
      </c>
      <c r="D53" s="16">
        <f>C53/C55</f>
        <v>0.5813953488372093</v>
      </c>
      <c r="E53" s="14">
        <v>21</v>
      </c>
      <c r="F53" s="16">
        <f>E53/E55</f>
        <v>0.525</v>
      </c>
      <c r="H53" s="7"/>
      <c r="J53" s="26"/>
      <c r="K53" s="55"/>
      <c r="L53" s="26"/>
      <c r="M53" s="73"/>
      <c r="N53" s="36"/>
    </row>
    <row r="54" spans="2:14" s="6" customFormat="1" ht="21" customHeight="1" thickBot="1">
      <c r="B54" s="49" t="s">
        <v>40</v>
      </c>
      <c r="C54" s="8">
        <v>0</v>
      </c>
      <c r="D54" s="17">
        <f>C54/C55</f>
        <v>0</v>
      </c>
      <c r="E54" s="8">
        <v>1</v>
      </c>
      <c r="F54" s="17">
        <f>E54/E55</f>
        <v>0.025</v>
      </c>
      <c r="H54" s="7"/>
      <c r="J54" s="26"/>
      <c r="K54" s="55"/>
      <c r="L54" s="26"/>
      <c r="M54" s="73"/>
      <c r="N54" s="36"/>
    </row>
    <row r="55" spans="2:14" s="43" customFormat="1" ht="21" customHeight="1" thickBot="1" thickTop="1">
      <c r="B55" s="50" t="s">
        <v>4</v>
      </c>
      <c r="C55" s="87">
        <f>SUM(C52:C54)</f>
        <v>43</v>
      </c>
      <c r="D55" s="42">
        <f>SUM(D52:D54)</f>
        <v>1</v>
      </c>
      <c r="E55" s="41">
        <f>SUM(E52:E54)</f>
        <v>40</v>
      </c>
      <c r="F55" s="42">
        <f>SUM(F52:F54)</f>
        <v>1</v>
      </c>
      <c r="H55" s="44"/>
      <c r="J55" s="45"/>
      <c r="K55" s="56"/>
      <c r="L55" s="45"/>
      <c r="M55" s="74"/>
      <c r="N55" s="46"/>
    </row>
    <row r="56" spans="2:14" s="6" customFormat="1" ht="15" customHeight="1" thickBot="1">
      <c r="B56" s="9"/>
      <c r="D56" s="7"/>
      <c r="F56" s="7"/>
      <c r="H56" s="7"/>
      <c r="J56" s="26"/>
      <c r="K56" s="55"/>
      <c r="L56" s="26"/>
      <c r="M56" s="73"/>
      <c r="N56" s="36"/>
    </row>
    <row r="57" spans="2:14" s="6" customFormat="1" ht="21" customHeight="1">
      <c r="B57" s="130" t="s">
        <v>91</v>
      </c>
      <c r="C57" s="136"/>
      <c r="D57" s="136"/>
      <c r="E57" s="136"/>
      <c r="F57" s="137"/>
      <c r="H57" s="7"/>
      <c r="J57" s="26"/>
      <c r="K57" s="55"/>
      <c r="L57" s="26"/>
      <c r="M57" s="35"/>
      <c r="N57" s="36"/>
    </row>
    <row r="58" spans="2:14" s="6" customFormat="1" ht="21" customHeight="1" thickBot="1">
      <c r="B58" s="138" t="s">
        <v>92</v>
      </c>
      <c r="C58" s="139"/>
      <c r="D58" s="139"/>
      <c r="E58" s="139"/>
      <c r="F58" s="140"/>
      <c r="H58" s="7"/>
      <c r="J58" s="26"/>
      <c r="K58" s="55"/>
      <c r="L58" s="26"/>
      <c r="M58" s="35"/>
      <c r="N58" s="36"/>
    </row>
    <row r="59" spans="2:14" s="6" customFormat="1" ht="21" customHeight="1" thickBot="1">
      <c r="B59" s="84"/>
      <c r="C59" s="159" t="s">
        <v>115</v>
      </c>
      <c r="D59" s="160"/>
      <c r="E59" s="159" t="s">
        <v>123</v>
      </c>
      <c r="F59" s="160"/>
      <c r="H59" s="7"/>
      <c r="J59" s="26"/>
      <c r="K59" s="55"/>
      <c r="L59" s="26"/>
      <c r="M59" s="35"/>
      <c r="N59" s="36"/>
    </row>
    <row r="60" spans="2:14" s="6" customFormat="1" ht="21" customHeight="1">
      <c r="B60" s="21" t="s">
        <v>14</v>
      </c>
      <c r="C60" s="19">
        <v>0</v>
      </c>
      <c r="D60" s="20">
        <f>C60/C65</f>
        <v>0</v>
      </c>
      <c r="E60" s="19">
        <v>1</v>
      </c>
      <c r="F60" s="20">
        <f>E60/E65</f>
        <v>0.025</v>
      </c>
      <c r="H60" s="7"/>
      <c r="J60" s="26"/>
      <c r="K60" s="55"/>
      <c r="L60" s="26"/>
      <c r="M60" s="35"/>
      <c r="N60" s="36"/>
    </row>
    <row r="61" spans="2:14" s="6" customFormat="1" ht="21" customHeight="1">
      <c r="B61" s="18" t="s">
        <v>15</v>
      </c>
      <c r="C61" s="14">
        <v>2</v>
      </c>
      <c r="D61" s="16">
        <f>C61/C65</f>
        <v>0.046511627906976744</v>
      </c>
      <c r="E61" s="14">
        <v>5</v>
      </c>
      <c r="F61" s="16">
        <f>E61/E65</f>
        <v>0.125</v>
      </c>
      <c r="H61" s="7"/>
      <c r="J61" s="26"/>
      <c r="K61" s="55"/>
      <c r="L61" s="26"/>
      <c r="M61" s="35"/>
      <c r="N61" s="36"/>
    </row>
    <row r="62" spans="2:14" s="6" customFormat="1" ht="21" customHeight="1">
      <c r="B62" s="18" t="s">
        <v>93</v>
      </c>
      <c r="C62" s="14">
        <v>4</v>
      </c>
      <c r="D62" s="16">
        <f>C62/C65</f>
        <v>0.09302325581395349</v>
      </c>
      <c r="E62" s="14">
        <v>6</v>
      </c>
      <c r="F62" s="16">
        <f>E62/E65</f>
        <v>0.15</v>
      </c>
      <c r="H62" s="7"/>
      <c r="J62" s="26"/>
      <c r="K62" s="55"/>
      <c r="L62" s="26"/>
      <c r="M62" s="35"/>
      <c r="N62" s="36"/>
    </row>
    <row r="63" spans="2:14" s="6" customFormat="1" ht="21" customHeight="1">
      <c r="B63" s="18" t="s">
        <v>17</v>
      </c>
      <c r="C63" s="14">
        <v>12</v>
      </c>
      <c r="D63" s="16">
        <f>C63/C65</f>
        <v>0.27906976744186046</v>
      </c>
      <c r="E63" s="14">
        <v>6</v>
      </c>
      <c r="F63" s="16">
        <f>E63/E65</f>
        <v>0.15</v>
      </c>
      <c r="H63" s="7"/>
      <c r="J63" s="26"/>
      <c r="K63" s="55"/>
      <c r="L63" s="26"/>
      <c r="M63" s="35"/>
      <c r="N63" s="36"/>
    </row>
    <row r="64" spans="2:14" s="6" customFormat="1" ht="21" customHeight="1" thickBot="1">
      <c r="B64" s="49" t="s">
        <v>40</v>
      </c>
      <c r="C64" s="8">
        <v>25</v>
      </c>
      <c r="D64" s="17">
        <f>C64/C65</f>
        <v>0.5813953488372093</v>
      </c>
      <c r="E64" s="8">
        <v>22</v>
      </c>
      <c r="F64" s="17">
        <f>E64/E65</f>
        <v>0.55</v>
      </c>
      <c r="H64" s="7"/>
      <c r="J64" s="26"/>
      <c r="K64" s="55"/>
      <c r="L64" s="26"/>
      <c r="M64" s="35"/>
      <c r="N64" s="36"/>
    </row>
    <row r="65" spans="2:14" s="6" customFormat="1" ht="21" customHeight="1" thickBot="1" thickTop="1">
      <c r="B65" s="50" t="s">
        <v>4</v>
      </c>
      <c r="C65" s="87">
        <f>SUM(C60:C64)</f>
        <v>43</v>
      </c>
      <c r="D65" s="42">
        <f>SUM(D60:D64)</f>
        <v>1</v>
      </c>
      <c r="E65" s="41">
        <f>SUM(E60:E64)</f>
        <v>40</v>
      </c>
      <c r="F65" s="42">
        <f>SUM(F60:F64)</f>
        <v>1</v>
      </c>
      <c r="H65" s="7"/>
      <c r="J65" s="26"/>
      <c r="K65" s="55"/>
      <c r="L65" s="26"/>
      <c r="M65" s="35"/>
      <c r="N65" s="36"/>
    </row>
    <row r="66" spans="2:14" s="6" customFormat="1" ht="15" customHeight="1" thickBot="1">
      <c r="B66" s="9"/>
      <c r="D66" s="7"/>
      <c r="F66" s="7"/>
      <c r="H66" s="7"/>
      <c r="J66" s="26"/>
      <c r="K66" s="55"/>
      <c r="L66" s="26"/>
      <c r="M66" s="73"/>
      <c r="N66" s="36"/>
    </row>
    <row r="67" spans="2:26" s="6" customFormat="1" ht="21" customHeight="1">
      <c r="B67" s="130" t="s">
        <v>94</v>
      </c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7"/>
    </row>
    <row r="68" spans="2:26" s="6" customFormat="1" ht="21" customHeight="1" thickBot="1">
      <c r="B68" s="138" t="s">
        <v>86</v>
      </c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40"/>
    </row>
    <row r="69" spans="2:26" s="6" customFormat="1" ht="21" customHeight="1">
      <c r="B69" s="142"/>
      <c r="C69" s="132" t="s">
        <v>14</v>
      </c>
      <c r="D69" s="131"/>
      <c r="E69" s="131"/>
      <c r="F69" s="133"/>
      <c r="G69" s="131" t="s">
        <v>15</v>
      </c>
      <c r="H69" s="131"/>
      <c r="I69" s="131"/>
      <c r="J69" s="131"/>
      <c r="K69" s="132" t="s">
        <v>16</v>
      </c>
      <c r="L69" s="131"/>
      <c r="M69" s="131"/>
      <c r="N69" s="133"/>
      <c r="O69" s="131" t="s">
        <v>17</v>
      </c>
      <c r="P69" s="131"/>
      <c r="Q69" s="131"/>
      <c r="R69" s="131"/>
      <c r="S69" s="132" t="s">
        <v>40</v>
      </c>
      <c r="T69" s="131"/>
      <c r="U69" s="131"/>
      <c r="V69" s="133"/>
      <c r="W69" s="168" t="s">
        <v>4</v>
      </c>
      <c r="X69" s="134"/>
      <c r="Y69" s="134"/>
      <c r="Z69" s="135"/>
    </row>
    <row r="70" spans="2:26" s="6" customFormat="1" ht="21" customHeight="1" thickBot="1">
      <c r="B70" s="143"/>
      <c r="C70" s="138" t="s">
        <v>115</v>
      </c>
      <c r="D70" s="139"/>
      <c r="E70" s="141" t="s">
        <v>123</v>
      </c>
      <c r="F70" s="140"/>
      <c r="G70" s="138" t="s">
        <v>115</v>
      </c>
      <c r="H70" s="139"/>
      <c r="I70" s="141" t="s">
        <v>123</v>
      </c>
      <c r="J70" s="140"/>
      <c r="K70" s="138" t="s">
        <v>115</v>
      </c>
      <c r="L70" s="139"/>
      <c r="M70" s="141" t="s">
        <v>123</v>
      </c>
      <c r="N70" s="140"/>
      <c r="O70" s="138" t="s">
        <v>115</v>
      </c>
      <c r="P70" s="139"/>
      <c r="Q70" s="141" t="s">
        <v>123</v>
      </c>
      <c r="R70" s="140"/>
      <c r="S70" s="138" t="s">
        <v>115</v>
      </c>
      <c r="T70" s="139"/>
      <c r="U70" s="141" t="s">
        <v>123</v>
      </c>
      <c r="V70" s="140"/>
      <c r="W70" s="138" t="s">
        <v>115</v>
      </c>
      <c r="X70" s="139"/>
      <c r="Y70" s="141" t="s">
        <v>123</v>
      </c>
      <c r="Z70" s="140"/>
    </row>
    <row r="71" spans="2:30" s="6" customFormat="1" ht="28.5" customHeight="1">
      <c r="B71" s="18" t="s">
        <v>23</v>
      </c>
      <c r="C71" s="93">
        <v>1</v>
      </c>
      <c r="D71" s="48">
        <f aca="true" t="shared" si="2" ref="D71:D77">C71/W71</f>
        <v>0.023255813953488372</v>
      </c>
      <c r="E71" s="47">
        <v>2</v>
      </c>
      <c r="F71" s="94">
        <f aca="true" t="shared" si="3" ref="F71:F77">E71/Y71</f>
        <v>0.05</v>
      </c>
      <c r="G71" s="47">
        <v>4</v>
      </c>
      <c r="H71" s="48">
        <f aca="true" t="shared" si="4" ref="H71:H77">G71/W71</f>
        <v>0.09302325581395349</v>
      </c>
      <c r="I71" s="47">
        <v>7</v>
      </c>
      <c r="J71" s="13">
        <f aca="true" t="shared" si="5" ref="J71:J77">I71/Y71</f>
        <v>0.175</v>
      </c>
      <c r="K71" s="47">
        <v>10</v>
      </c>
      <c r="L71" s="48">
        <f aca="true" t="shared" si="6" ref="L71:L77">K71/W71</f>
        <v>0.23255813953488372</v>
      </c>
      <c r="M71" s="47">
        <v>9</v>
      </c>
      <c r="N71" s="94">
        <f aca="true" t="shared" si="7" ref="N71:N77">M71/Y71</f>
        <v>0.225</v>
      </c>
      <c r="O71" s="47">
        <v>26</v>
      </c>
      <c r="P71" s="48">
        <f aca="true" t="shared" si="8" ref="P71:P77">O71/W71</f>
        <v>0.6046511627906976</v>
      </c>
      <c r="Q71" s="47">
        <v>19</v>
      </c>
      <c r="R71" s="13">
        <f aca="true" t="shared" si="9" ref="R71:R77">Q71/Y71</f>
        <v>0.475</v>
      </c>
      <c r="S71" s="108">
        <v>2</v>
      </c>
      <c r="T71" s="13">
        <f aca="true" t="shared" si="10" ref="T71:T77">S71/W71</f>
        <v>0.046511627906976744</v>
      </c>
      <c r="U71" s="108">
        <v>3</v>
      </c>
      <c r="V71" s="94">
        <f aca="true" t="shared" si="11" ref="V71:V77">U71/Y71</f>
        <v>0.075</v>
      </c>
      <c r="W71" s="69">
        <f aca="true" t="shared" si="12" ref="W71:W77">O71+K71+G71+C71+S71</f>
        <v>43</v>
      </c>
      <c r="X71" s="70">
        <f aca="true" t="shared" si="13" ref="X71:X77">D71+H71+L71+P71+T71</f>
        <v>0.9999999999999999</v>
      </c>
      <c r="Y71" s="61">
        <f aca="true" t="shared" si="14" ref="Y71:Y77">Q71+M71+I71+E71+U71</f>
        <v>40</v>
      </c>
      <c r="Z71" s="40">
        <f aca="true" t="shared" si="15" ref="Z71:Z77">F71+J71+N71+R71+V71</f>
        <v>0.9999999999999999</v>
      </c>
      <c r="AA71" s="12">
        <f aca="true" t="shared" si="16" ref="AA71:AA77">C71</f>
        <v>1</v>
      </c>
      <c r="AB71" s="12">
        <f aca="true" t="shared" si="17" ref="AB71:AB77">G71</f>
        <v>4</v>
      </c>
      <c r="AC71" s="12">
        <f aca="true" t="shared" si="18" ref="AC71:AC77">K71</f>
        <v>10</v>
      </c>
      <c r="AD71" s="10">
        <f aca="true" t="shared" si="19" ref="AD71:AD77">O71</f>
        <v>26</v>
      </c>
    </row>
    <row r="72" spans="2:30" s="6" customFormat="1" ht="28.5" customHeight="1">
      <c r="B72" s="18" t="s">
        <v>18</v>
      </c>
      <c r="C72" s="93">
        <v>1</v>
      </c>
      <c r="D72" s="48">
        <f t="shared" si="2"/>
        <v>0.023255813953488372</v>
      </c>
      <c r="E72" s="47">
        <v>0</v>
      </c>
      <c r="F72" s="94">
        <f t="shared" si="3"/>
        <v>0</v>
      </c>
      <c r="G72" s="47">
        <v>1</v>
      </c>
      <c r="H72" s="48">
        <f t="shared" si="4"/>
        <v>0.023255813953488372</v>
      </c>
      <c r="I72" s="47">
        <v>2</v>
      </c>
      <c r="J72" s="13">
        <f t="shared" si="5"/>
        <v>0.05</v>
      </c>
      <c r="K72" s="47">
        <v>3</v>
      </c>
      <c r="L72" s="48">
        <f t="shared" si="6"/>
        <v>0.06976744186046512</v>
      </c>
      <c r="M72" s="47">
        <v>4</v>
      </c>
      <c r="N72" s="94">
        <f t="shared" si="7"/>
        <v>0.1</v>
      </c>
      <c r="O72" s="47">
        <v>35</v>
      </c>
      <c r="P72" s="48">
        <f t="shared" si="8"/>
        <v>0.813953488372093</v>
      </c>
      <c r="Q72" s="47">
        <v>31</v>
      </c>
      <c r="R72" s="13">
        <f t="shared" si="9"/>
        <v>0.775</v>
      </c>
      <c r="S72" s="108">
        <v>3</v>
      </c>
      <c r="T72" s="13">
        <f t="shared" si="10"/>
        <v>0.06976744186046512</v>
      </c>
      <c r="U72" s="108">
        <v>3</v>
      </c>
      <c r="V72" s="94">
        <f t="shared" si="11"/>
        <v>0.075</v>
      </c>
      <c r="W72" s="69">
        <f t="shared" si="12"/>
        <v>43</v>
      </c>
      <c r="X72" s="70">
        <f t="shared" si="13"/>
        <v>1</v>
      </c>
      <c r="Y72" s="61">
        <f t="shared" si="14"/>
        <v>40</v>
      </c>
      <c r="Z72" s="40">
        <f t="shared" si="15"/>
        <v>1</v>
      </c>
      <c r="AA72" s="12">
        <f t="shared" si="16"/>
        <v>1</v>
      </c>
      <c r="AB72" s="12">
        <f t="shared" si="17"/>
        <v>1</v>
      </c>
      <c r="AC72" s="12">
        <f t="shared" si="18"/>
        <v>3</v>
      </c>
      <c r="AD72" s="10">
        <f t="shared" si="19"/>
        <v>35</v>
      </c>
    </row>
    <row r="73" spans="2:30" s="6" customFormat="1" ht="28.5" customHeight="1">
      <c r="B73" s="18" t="s">
        <v>19</v>
      </c>
      <c r="C73" s="93">
        <v>1</v>
      </c>
      <c r="D73" s="48">
        <f t="shared" si="2"/>
        <v>0.023255813953488372</v>
      </c>
      <c r="E73" s="47">
        <v>0</v>
      </c>
      <c r="F73" s="94">
        <f t="shared" si="3"/>
        <v>0</v>
      </c>
      <c r="G73" s="47">
        <v>1</v>
      </c>
      <c r="H73" s="48">
        <f t="shared" si="4"/>
        <v>0.023255813953488372</v>
      </c>
      <c r="I73" s="47">
        <v>2</v>
      </c>
      <c r="J73" s="13">
        <f t="shared" si="5"/>
        <v>0.05</v>
      </c>
      <c r="K73" s="47">
        <v>3</v>
      </c>
      <c r="L73" s="48">
        <f t="shared" si="6"/>
        <v>0.06976744186046512</v>
      </c>
      <c r="M73" s="47">
        <v>3</v>
      </c>
      <c r="N73" s="94">
        <f t="shared" si="7"/>
        <v>0.075</v>
      </c>
      <c r="O73" s="47">
        <v>35</v>
      </c>
      <c r="P73" s="48">
        <f t="shared" si="8"/>
        <v>0.813953488372093</v>
      </c>
      <c r="Q73" s="47">
        <v>32</v>
      </c>
      <c r="R73" s="13">
        <f t="shared" si="9"/>
        <v>0.8</v>
      </c>
      <c r="S73" s="108">
        <v>3</v>
      </c>
      <c r="T73" s="13">
        <f t="shared" si="10"/>
        <v>0.06976744186046512</v>
      </c>
      <c r="U73" s="108">
        <v>3</v>
      </c>
      <c r="V73" s="94">
        <f t="shared" si="11"/>
        <v>0.075</v>
      </c>
      <c r="W73" s="69">
        <f t="shared" si="12"/>
        <v>43</v>
      </c>
      <c r="X73" s="70">
        <f t="shared" si="13"/>
        <v>1</v>
      </c>
      <c r="Y73" s="61">
        <f t="shared" si="14"/>
        <v>40</v>
      </c>
      <c r="Z73" s="40">
        <f t="shared" si="15"/>
        <v>1</v>
      </c>
      <c r="AA73" s="12">
        <f t="shared" si="16"/>
        <v>1</v>
      </c>
      <c r="AB73" s="12">
        <f t="shared" si="17"/>
        <v>1</v>
      </c>
      <c r="AC73" s="12">
        <f t="shared" si="18"/>
        <v>3</v>
      </c>
      <c r="AD73" s="10">
        <f t="shared" si="19"/>
        <v>35</v>
      </c>
    </row>
    <row r="74" spans="2:30" s="6" customFormat="1" ht="28.5" customHeight="1">
      <c r="B74" s="18" t="s">
        <v>95</v>
      </c>
      <c r="C74" s="93">
        <v>1</v>
      </c>
      <c r="D74" s="48">
        <f t="shared" si="2"/>
        <v>0.023255813953488372</v>
      </c>
      <c r="E74" s="47">
        <v>0</v>
      </c>
      <c r="F74" s="94">
        <f t="shared" si="3"/>
        <v>0</v>
      </c>
      <c r="G74" s="47">
        <v>1</v>
      </c>
      <c r="H74" s="48">
        <f t="shared" si="4"/>
        <v>0.023255813953488372</v>
      </c>
      <c r="I74" s="47">
        <v>1</v>
      </c>
      <c r="J74" s="13">
        <f t="shared" si="5"/>
        <v>0.025</v>
      </c>
      <c r="K74" s="47">
        <v>2</v>
      </c>
      <c r="L74" s="48">
        <f t="shared" si="6"/>
        <v>0.046511627906976744</v>
      </c>
      <c r="M74" s="47">
        <v>5</v>
      </c>
      <c r="N74" s="94">
        <f t="shared" si="7"/>
        <v>0.125</v>
      </c>
      <c r="O74" s="47">
        <v>36</v>
      </c>
      <c r="P74" s="48">
        <f t="shared" si="8"/>
        <v>0.8372093023255814</v>
      </c>
      <c r="Q74" s="47">
        <v>29</v>
      </c>
      <c r="R74" s="13">
        <f t="shared" si="9"/>
        <v>0.725</v>
      </c>
      <c r="S74" s="108">
        <v>3</v>
      </c>
      <c r="T74" s="13">
        <f t="shared" si="10"/>
        <v>0.06976744186046512</v>
      </c>
      <c r="U74" s="108">
        <v>5</v>
      </c>
      <c r="V74" s="94">
        <f t="shared" si="11"/>
        <v>0.125</v>
      </c>
      <c r="W74" s="69">
        <f t="shared" si="12"/>
        <v>43</v>
      </c>
      <c r="X74" s="70">
        <f t="shared" si="13"/>
        <v>1</v>
      </c>
      <c r="Y74" s="61">
        <f t="shared" si="14"/>
        <v>40</v>
      </c>
      <c r="Z74" s="40">
        <f t="shared" si="15"/>
        <v>1</v>
      </c>
      <c r="AA74" s="12">
        <f t="shared" si="16"/>
        <v>1</v>
      </c>
      <c r="AB74" s="12">
        <f t="shared" si="17"/>
        <v>1</v>
      </c>
      <c r="AC74" s="12">
        <f t="shared" si="18"/>
        <v>2</v>
      </c>
      <c r="AD74" s="10">
        <f t="shared" si="19"/>
        <v>36</v>
      </c>
    </row>
    <row r="75" spans="2:30" s="6" customFormat="1" ht="28.5" customHeight="1">
      <c r="B75" s="18" t="s">
        <v>96</v>
      </c>
      <c r="C75" s="93">
        <v>1</v>
      </c>
      <c r="D75" s="48">
        <f t="shared" si="2"/>
        <v>0.023255813953488372</v>
      </c>
      <c r="E75" s="47">
        <v>1</v>
      </c>
      <c r="F75" s="94">
        <f t="shared" si="3"/>
        <v>0.025</v>
      </c>
      <c r="G75" s="47">
        <v>1</v>
      </c>
      <c r="H75" s="48">
        <f t="shared" si="4"/>
        <v>0.023255813953488372</v>
      </c>
      <c r="I75" s="47">
        <v>1</v>
      </c>
      <c r="J75" s="13">
        <f t="shared" si="5"/>
        <v>0.025</v>
      </c>
      <c r="K75" s="47">
        <v>4</v>
      </c>
      <c r="L75" s="48">
        <f t="shared" si="6"/>
        <v>0.09302325581395349</v>
      </c>
      <c r="M75" s="47">
        <v>6</v>
      </c>
      <c r="N75" s="94">
        <f t="shared" si="7"/>
        <v>0.15</v>
      </c>
      <c r="O75" s="47">
        <v>33</v>
      </c>
      <c r="P75" s="48">
        <f t="shared" si="8"/>
        <v>0.7674418604651163</v>
      </c>
      <c r="Q75" s="47">
        <v>28</v>
      </c>
      <c r="R75" s="13">
        <f t="shared" si="9"/>
        <v>0.7</v>
      </c>
      <c r="S75" s="108">
        <v>4</v>
      </c>
      <c r="T75" s="13">
        <f t="shared" si="10"/>
        <v>0.09302325581395349</v>
      </c>
      <c r="U75" s="108">
        <v>4</v>
      </c>
      <c r="V75" s="94">
        <f t="shared" si="11"/>
        <v>0.1</v>
      </c>
      <c r="W75" s="69">
        <f t="shared" si="12"/>
        <v>43</v>
      </c>
      <c r="X75" s="70">
        <f t="shared" si="13"/>
        <v>1</v>
      </c>
      <c r="Y75" s="61">
        <f t="shared" si="14"/>
        <v>40</v>
      </c>
      <c r="Z75" s="40">
        <f t="shared" si="15"/>
        <v>0.9999999999999999</v>
      </c>
      <c r="AA75" s="12">
        <f t="shared" si="16"/>
        <v>1</v>
      </c>
      <c r="AB75" s="12">
        <f t="shared" si="17"/>
        <v>1</v>
      </c>
      <c r="AC75" s="12">
        <f t="shared" si="18"/>
        <v>4</v>
      </c>
      <c r="AD75" s="10">
        <f t="shared" si="19"/>
        <v>33</v>
      </c>
    </row>
    <row r="76" spans="2:30" s="6" customFormat="1" ht="28.5" customHeight="1">
      <c r="B76" s="18" t="s">
        <v>105</v>
      </c>
      <c r="C76" s="93">
        <v>1</v>
      </c>
      <c r="D76" s="48">
        <f t="shared" si="2"/>
        <v>0.023255813953488372</v>
      </c>
      <c r="E76" s="47">
        <v>2</v>
      </c>
      <c r="F76" s="94">
        <f t="shared" si="3"/>
        <v>0.05</v>
      </c>
      <c r="G76" s="47">
        <v>3</v>
      </c>
      <c r="H76" s="48">
        <f t="shared" si="4"/>
        <v>0.06976744186046512</v>
      </c>
      <c r="I76" s="47">
        <v>5</v>
      </c>
      <c r="J76" s="13">
        <f t="shared" si="5"/>
        <v>0.125</v>
      </c>
      <c r="K76" s="47">
        <v>8</v>
      </c>
      <c r="L76" s="48">
        <f t="shared" si="6"/>
        <v>0.18604651162790697</v>
      </c>
      <c r="M76" s="47">
        <v>7</v>
      </c>
      <c r="N76" s="94">
        <f t="shared" si="7"/>
        <v>0.175</v>
      </c>
      <c r="O76" s="47">
        <v>26</v>
      </c>
      <c r="P76" s="48">
        <f t="shared" si="8"/>
        <v>0.6046511627906976</v>
      </c>
      <c r="Q76" s="47">
        <v>22</v>
      </c>
      <c r="R76" s="13">
        <f t="shared" si="9"/>
        <v>0.55</v>
      </c>
      <c r="S76" s="108">
        <v>5</v>
      </c>
      <c r="T76" s="13">
        <f t="shared" si="10"/>
        <v>0.11627906976744186</v>
      </c>
      <c r="U76" s="108">
        <v>4</v>
      </c>
      <c r="V76" s="94">
        <f t="shared" si="11"/>
        <v>0.1</v>
      </c>
      <c r="W76" s="69">
        <f t="shared" si="12"/>
        <v>43</v>
      </c>
      <c r="X76" s="70">
        <f t="shared" si="13"/>
        <v>1</v>
      </c>
      <c r="Y76" s="61">
        <f t="shared" si="14"/>
        <v>40</v>
      </c>
      <c r="Z76" s="40">
        <f t="shared" si="15"/>
        <v>1</v>
      </c>
      <c r="AA76" s="11">
        <f t="shared" si="16"/>
        <v>1</v>
      </c>
      <c r="AB76" s="11">
        <f t="shared" si="17"/>
        <v>3</v>
      </c>
      <c r="AC76" s="11">
        <f t="shared" si="18"/>
        <v>8</v>
      </c>
      <c r="AD76" s="10">
        <f t="shared" si="19"/>
        <v>26</v>
      </c>
    </row>
    <row r="77" spans="2:30" s="6" customFormat="1" ht="28.5" customHeight="1" thickBot="1">
      <c r="B77" s="97" t="s">
        <v>104</v>
      </c>
      <c r="C77" s="95">
        <v>1</v>
      </c>
      <c r="D77" s="77">
        <f t="shared" si="2"/>
        <v>0.023255813953488372</v>
      </c>
      <c r="E77" s="99">
        <v>3</v>
      </c>
      <c r="F77" s="96">
        <f t="shared" si="3"/>
        <v>0.075</v>
      </c>
      <c r="G77" s="99">
        <v>5</v>
      </c>
      <c r="H77" s="77">
        <f t="shared" si="4"/>
        <v>0.11627906976744186</v>
      </c>
      <c r="I77" s="99">
        <v>7</v>
      </c>
      <c r="J77" s="78">
        <f t="shared" si="5"/>
        <v>0.175</v>
      </c>
      <c r="K77" s="99">
        <v>12</v>
      </c>
      <c r="L77" s="77">
        <f t="shared" si="6"/>
        <v>0.27906976744186046</v>
      </c>
      <c r="M77" s="99">
        <v>5</v>
      </c>
      <c r="N77" s="96">
        <f t="shared" si="7"/>
        <v>0.125</v>
      </c>
      <c r="O77" s="99">
        <v>21</v>
      </c>
      <c r="P77" s="77">
        <f t="shared" si="8"/>
        <v>0.4883720930232558</v>
      </c>
      <c r="Q77" s="99">
        <v>22</v>
      </c>
      <c r="R77" s="78">
        <f t="shared" si="9"/>
        <v>0.55</v>
      </c>
      <c r="S77" s="109">
        <v>4</v>
      </c>
      <c r="T77" s="78">
        <f t="shared" si="10"/>
        <v>0.09302325581395349</v>
      </c>
      <c r="U77" s="109">
        <v>3</v>
      </c>
      <c r="V77" s="96">
        <f t="shared" si="11"/>
        <v>0.075</v>
      </c>
      <c r="W77" s="111">
        <f t="shared" si="12"/>
        <v>43</v>
      </c>
      <c r="X77" s="105">
        <f t="shared" si="13"/>
        <v>1</v>
      </c>
      <c r="Y77" s="62">
        <f t="shared" si="14"/>
        <v>40</v>
      </c>
      <c r="Z77" s="66">
        <f t="shared" si="15"/>
        <v>1</v>
      </c>
      <c r="AA77" s="11">
        <f t="shared" si="16"/>
        <v>1</v>
      </c>
      <c r="AB77" s="11">
        <f t="shared" si="17"/>
        <v>5</v>
      </c>
      <c r="AC77" s="11">
        <f t="shared" si="18"/>
        <v>12</v>
      </c>
      <c r="AD77" s="10">
        <f t="shared" si="19"/>
        <v>21</v>
      </c>
    </row>
    <row r="78" spans="2:20" s="14" customFormat="1" ht="18" customHeight="1" thickBot="1">
      <c r="B78" s="67"/>
      <c r="C78" s="68"/>
      <c r="D78" s="13"/>
      <c r="E78" s="68"/>
      <c r="F78" s="13"/>
      <c r="G78" s="68"/>
      <c r="H78" s="13"/>
      <c r="I78" s="68"/>
      <c r="J78" s="13"/>
      <c r="K78" s="65"/>
      <c r="L78" s="13"/>
      <c r="M78" s="69"/>
      <c r="N78" s="70"/>
      <c r="O78" s="67"/>
      <c r="P78" s="75"/>
      <c r="Q78" s="75"/>
      <c r="R78" s="75"/>
      <c r="S78" s="75"/>
      <c r="T78" s="76"/>
    </row>
    <row r="79" spans="2:26" s="6" customFormat="1" ht="21" customHeight="1">
      <c r="B79" s="130" t="s">
        <v>98</v>
      </c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7"/>
    </row>
    <row r="80" spans="2:26" s="6" customFormat="1" ht="21" customHeight="1" thickBot="1">
      <c r="B80" s="138" t="s">
        <v>99</v>
      </c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40"/>
    </row>
    <row r="81" spans="2:26" s="6" customFormat="1" ht="21" customHeight="1">
      <c r="B81" s="142"/>
      <c r="C81" s="132" t="s">
        <v>14</v>
      </c>
      <c r="D81" s="131"/>
      <c r="E81" s="131"/>
      <c r="F81" s="133"/>
      <c r="G81" s="131" t="s">
        <v>15</v>
      </c>
      <c r="H81" s="131"/>
      <c r="I81" s="131"/>
      <c r="J81" s="131"/>
      <c r="K81" s="132" t="s">
        <v>16</v>
      </c>
      <c r="L81" s="131"/>
      <c r="M81" s="131"/>
      <c r="N81" s="133"/>
      <c r="O81" s="131" t="s">
        <v>17</v>
      </c>
      <c r="P81" s="131"/>
      <c r="Q81" s="131"/>
      <c r="R81" s="131"/>
      <c r="S81" s="132" t="s">
        <v>40</v>
      </c>
      <c r="T81" s="131"/>
      <c r="U81" s="131"/>
      <c r="V81" s="133"/>
      <c r="W81" s="134" t="s">
        <v>4</v>
      </c>
      <c r="X81" s="134"/>
      <c r="Y81" s="134"/>
      <c r="Z81" s="135"/>
    </row>
    <row r="82" spans="2:26" s="6" customFormat="1" ht="21" customHeight="1" thickBot="1">
      <c r="B82" s="143"/>
      <c r="C82" s="138" t="s">
        <v>115</v>
      </c>
      <c r="D82" s="139"/>
      <c r="E82" s="141" t="s">
        <v>123</v>
      </c>
      <c r="F82" s="140"/>
      <c r="G82" s="138" t="s">
        <v>115</v>
      </c>
      <c r="H82" s="139"/>
      <c r="I82" s="141" t="s">
        <v>123</v>
      </c>
      <c r="J82" s="140"/>
      <c r="K82" s="138" t="s">
        <v>115</v>
      </c>
      <c r="L82" s="139"/>
      <c r="M82" s="141" t="s">
        <v>123</v>
      </c>
      <c r="N82" s="140"/>
      <c r="O82" s="138" t="s">
        <v>115</v>
      </c>
      <c r="P82" s="139"/>
      <c r="Q82" s="141" t="s">
        <v>123</v>
      </c>
      <c r="R82" s="140"/>
      <c r="S82" s="138" t="s">
        <v>115</v>
      </c>
      <c r="T82" s="139"/>
      <c r="U82" s="141" t="s">
        <v>123</v>
      </c>
      <c r="V82" s="140"/>
      <c r="W82" s="138" t="s">
        <v>115</v>
      </c>
      <c r="X82" s="139"/>
      <c r="Y82" s="141" t="s">
        <v>123</v>
      </c>
      <c r="Z82" s="140"/>
    </row>
    <row r="83" spans="2:30" s="6" customFormat="1" ht="28.5" customHeight="1">
      <c r="B83" s="18" t="s">
        <v>100</v>
      </c>
      <c r="C83" s="93">
        <v>1</v>
      </c>
      <c r="D83" s="48">
        <f>C83/W83</f>
        <v>0.023255813953488372</v>
      </c>
      <c r="E83" s="47">
        <v>0</v>
      </c>
      <c r="F83" s="94">
        <f>E83/Y83</f>
        <v>0</v>
      </c>
      <c r="G83" s="68">
        <v>1</v>
      </c>
      <c r="H83" s="48">
        <f>G83/W83</f>
        <v>0.023255813953488372</v>
      </c>
      <c r="I83" s="47">
        <v>2</v>
      </c>
      <c r="J83" s="13">
        <f>I83/Y83</f>
        <v>0.05</v>
      </c>
      <c r="K83" s="93">
        <v>0</v>
      </c>
      <c r="L83" s="48">
        <f>K83/W83</f>
        <v>0</v>
      </c>
      <c r="M83" s="47">
        <v>3</v>
      </c>
      <c r="N83" s="94">
        <f>M83/Y83</f>
        <v>0.075</v>
      </c>
      <c r="O83" s="68">
        <v>39</v>
      </c>
      <c r="P83" s="48">
        <f>O83/W83</f>
        <v>0.9069767441860465</v>
      </c>
      <c r="Q83" s="47">
        <v>32</v>
      </c>
      <c r="R83" s="13">
        <f>Q83/Y83</f>
        <v>0.8</v>
      </c>
      <c r="S83" s="101">
        <v>2</v>
      </c>
      <c r="T83" s="13">
        <f>S83/W83</f>
        <v>0.046511627906976744</v>
      </c>
      <c r="U83" s="107">
        <v>3</v>
      </c>
      <c r="V83" s="94">
        <f>U83/Y83</f>
        <v>0.075</v>
      </c>
      <c r="W83" s="69">
        <f>O83+K83+G83+C83+S83</f>
        <v>43</v>
      </c>
      <c r="X83" s="70">
        <f>D83+H83+L83+P83+T83</f>
        <v>0.9999999999999999</v>
      </c>
      <c r="Y83" s="106">
        <f>Q83+M83+I83+E83+U83</f>
        <v>40</v>
      </c>
      <c r="Z83" s="40">
        <f>F83+J83+N83+R83+V83</f>
        <v>1</v>
      </c>
      <c r="AA83" s="11">
        <f>C83</f>
        <v>1</v>
      </c>
      <c r="AB83" s="11">
        <f>G83</f>
        <v>1</v>
      </c>
      <c r="AC83" s="11">
        <f>K83</f>
        <v>0</v>
      </c>
      <c r="AD83" s="10">
        <f>O83</f>
        <v>39</v>
      </c>
    </row>
    <row r="84" spans="2:30" s="6" customFormat="1" ht="28.5" customHeight="1">
      <c r="B84" s="18" t="s">
        <v>22</v>
      </c>
      <c r="C84" s="93">
        <v>1</v>
      </c>
      <c r="D84" s="48">
        <f>C84/W84</f>
        <v>0.023255813953488372</v>
      </c>
      <c r="E84" s="47">
        <v>0</v>
      </c>
      <c r="F84" s="94">
        <f>E84/Y84</f>
        <v>0</v>
      </c>
      <c r="G84" s="68">
        <v>1</v>
      </c>
      <c r="H84" s="48">
        <f>G84/W84</f>
        <v>0.023255813953488372</v>
      </c>
      <c r="I84" s="47">
        <v>2</v>
      </c>
      <c r="J84" s="13">
        <f>I84/Y84</f>
        <v>0.05</v>
      </c>
      <c r="K84" s="93">
        <v>0</v>
      </c>
      <c r="L84" s="48">
        <f>K84/W84</f>
        <v>0</v>
      </c>
      <c r="M84" s="47">
        <v>2</v>
      </c>
      <c r="N84" s="94">
        <f>M84/Y84</f>
        <v>0.05</v>
      </c>
      <c r="O84" s="68">
        <v>37</v>
      </c>
      <c r="P84" s="48">
        <f>O84/W84</f>
        <v>0.8604651162790697</v>
      </c>
      <c r="Q84" s="47">
        <v>32</v>
      </c>
      <c r="R84" s="13">
        <f>Q84/Y84</f>
        <v>0.8</v>
      </c>
      <c r="S84" s="93">
        <v>4</v>
      </c>
      <c r="T84" s="13">
        <f>S84/W84</f>
        <v>0.09302325581395349</v>
      </c>
      <c r="U84" s="47">
        <v>4</v>
      </c>
      <c r="V84" s="94">
        <f>U84/Y84</f>
        <v>0.1</v>
      </c>
      <c r="W84" s="69">
        <f>O84+K84+G84+C84+S84</f>
        <v>43</v>
      </c>
      <c r="X84" s="70">
        <f>D84+H84+L84+P84+T84</f>
        <v>1</v>
      </c>
      <c r="Y84" s="61">
        <f>Q84+M84+I84+E84+U84</f>
        <v>40</v>
      </c>
      <c r="Z84" s="40">
        <f>F84+J84+N84+R84+V84</f>
        <v>1</v>
      </c>
      <c r="AA84" s="11"/>
      <c r="AB84" s="11"/>
      <c r="AC84" s="11"/>
      <c r="AD84" s="10"/>
    </row>
    <row r="85" spans="2:30" s="6" customFormat="1" ht="28.5" customHeight="1" thickBot="1">
      <c r="B85" s="97" t="s">
        <v>101</v>
      </c>
      <c r="C85" s="95">
        <v>1</v>
      </c>
      <c r="D85" s="77">
        <f>C85/W85</f>
        <v>0.023255813953488372</v>
      </c>
      <c r="E85" s="99">
        <v>0</v>
      </c>
      <c r="F85" s="96">
        <f>E85/Y85</f>
        <v>0</v>
      </c>
      <c r="G85" s="98">
        <v>1</v>
      </c>
      <c r="H85" s="77">
        <f>G85/W85</f>
        <v>0.023255813953488372</v>
      </c>
      <c r="I85" s="99">
        <v>2</v>
      </c>
      <c r="J85" s="78">
        <f>I85/Y85</f>
        <v>0.05</v>
      </c>
      <c r="K85" s="95">
        <v>1</v>
      </c>
      <c r="L85" s="77">
        <f>K85/W85</f>
        <v>0.023255813953488372</v>
      </c>
      <c r="M85" s="99">
        <v>3</v>
      </c>
      <c r="N85" s="96">
        <f>M85/Y85</f>
        <v>0.075</v>
      </c>
      <c r="O85" s="98">
        <v>36</v>
      </c>
      <c r="P85" s="77">
        <f>O85/W85</f>
        <v>0.8372093023255814</v>
      </c>
      <c r="Q85" s="99">
        <v>31</v>
      </c>
      <c r="R85" s="78">
        <f>Q85/Y85</f>
        <v>0.775</v>
      </c>
      <c r="S85" s="95">
        <v>4</v>
      </c>
      <c r="T85" s="78">
        <f>S85/W85</f>
        <v>0.09302325581395349</v>
      </c>
      <c r="U85" s="99">
        <v>4</v>
      </c>
      <c r="V85" s="96">
        <f>U85/Y85</f>
        <v>0.1</v>
      </c>
      <c r="W85" s="111">
        <f>O85+K85+G85+C85+S85</f>
        <v>43</v>
      </c>
      <c r="X85" s="105">
        <f>D85+H85+L85+P85+T85</f>
        <v>1</v>
      </c>
      <c r="Y85" s="62">
        <f>Q85+M85+I85+E85+U85</f>
        <v>40</v>
      </c>
      <c r="Z85" s="66">
        <f>F85+J85+N85+R85+V85</f>
        <v>1</v>
      </c>
      <c r="AA85" s="11"/>
      <c r="AB85" s="11"/>
      <c r="AC85" s="11"/>
      <c r="AD85" s="10"/>
    </row>
    <row r="86" spans="2:14" s="6" customFormat="1" ht="15" customHeight="1" thickBot="1">
      <c r="B86" s="9"/>
      <c r="D86" s="7"/>
      <c r="F86" s="7"/>
      <c r="H86" s="7"/>
      <c r="J86" s="26"/>
      <c r="K86" s="55"/>
      <c r="L86" s="26"/>
      <c r="M86" s="73"/>
      <c r="N86" s="36"/>
    </row>
    <row r="87" spans="2:26" s="6" customFormat="1" ht="21" customHeight="1">
      <c r="B87" s="130" t="s">
        <v>24</v>
      </c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7"/>
    </row>
    <row r="88" spans="2:26" s="6" customFormat="1" ht="21" customHeight="1" thickBot="1">
      <c r="B88" s="138" t="s">
        <v>32</v>
      </c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40"/>
    </row>
    <row r="89" spans="2:26" s="6" customFormat="1" ht="21" customHeight="1">
      <c r="B89" s="142"/>
      <c r="C89" s="132" t="s">
        <v>14</v>
      </c>
      <c r="D89" s="131"/>
      <c r="E89" s="131"/>
      <c r="F89" s="133"/>
      <c r="G89" s="132" t="s">
        <v>15</v>
      </c>
      <c r="H89" s="131"/>
      <c r="I89" s="131"/>
      <c r="J89" s="133"/>
      <c r="K89" s="131" t="s">
        <v>16</v>
      </c>
      <c r="L89" s="131"/>
      <c r="M89" s="131"/>
      <c r="N89" s="131"/>
      <c r="O89" s="132" t="s">
        <v>17</v>
      </c>
      <c r="P89" s="131"/>
      <c r="Q89" s="131"/>
      <c r="R89" s="133"/>
      <c r="S89" s="131" t="s">
        <v>40</v>
      </c>
      <c r="T89" s="131"/>
      <c r="U89" s="131"/>
      <c r="V89" s="131"/>
      <c r="W89" s="168" t="s">
        <v>4</v>
      </c>
      <c r="X89" s="134"/>
      <c r="Y89" s="134"/>
      <c r="Z89" s="135"/>
    </row>
    <row r="90" spans="2:26" s="6" customFormat="1" ht="21" customHeight="1" thickBot="1">
      <c r="B90" s="143"/>
      <c r="C90" s="138" t="s">
        <v>115</v>
      </c>
      <c r="D90" s="139"/>
      <c r="E90" s="141" t="s">
        <v>123</v>
      </c>
      <c r="F90" s="140"/>
      <c r="G90" s="138" t="s">
        <v>115</v>
      </c>
      <c r="H90" s="139"/>
      <c r="I90" s="141" t="s">
        <v>123</v>
      </c>
      <c r="J90" s="140"/>
      <c r="K90" s="138" t="s">
        <v>115</v>
      </c>
      <c r="L90" s="139"/>
      <c r="M90" s="141" t="s">
        <v>123</v>
      </c>
      <c r="N90" s="140"/>
      <c r="O90" s="138" t="s">
        <v>115</v>
      </c>
      <c r="P90" s="139"/>
      <c r="Q90" s="141" t="s">
        <v>123</v>
      </c>
      <c r="R90" s="140"/>
      <c r="S90" s="138" t="s">
        <v>115</v>
      </c>
      <c r="T90" s="139"/>
      <c r="U90" s="141" t="s">
        <v>123</v>
      </c>
      <c r="V90" s="140"/>
      <c r="W90" s="138" t="s">
        <v>115</v>
      </c>
      <c r="X90" s="139"/>
      <c r="Y90" s="141" t="s">
        <v>123</v>
      </c>
      <c r="Z90" s="140"/>
    </row>
    <row r="91" spans="2:26" s="6" customFormat="1" ht="28.5" customHeight="1" thickBot="1">
      <c r="B91" s="97" t="s">
        <v>25</v>
      </c>
      <c r="C91" s="114">
        <v>0</v>
      </c>
      <c r="D91" s="71">
        <f>C91/W91</f>
        <v>0</v>
      </c>
      <c r="E91" s="63">
        <v>0</v>
      </c>
      <c r="F91" s="115">
        <f>E91/Y91</f>
        <v>0</v>
      </c>
      <c r="G91" s="114">
        <v>1</v>
      </c>
      <c r="H91" s="71">
        <f>G91/W91</f>
        <v>0.023255813953488372</v>
      </c>
      <c r="I91" s="63">
        <v>2</v>
      </c>
      <c r="J91" s="115">
        <f>I91/Y91</f>
        <v>0.05</v>
      </c>
      <c r="K91" s="112">
        <v>1</v>
      </c>
      <c r="L91" s="71">
        <f>K91/W91</f>
        <v>0.023255813953488372</v>
      </c>
      <c r="M91" s="63">
        <v>3</v>
      </c>
      <c r="N91" s="37">
        <f>M91/Y91</f>
        <v>0.075</v>
      </c>
      <c r="O91" s="114">
        <v>39</v>
      </c>
      <c r="P91" s="71">
        <f>O91/W91</f>
        <v>0.9069767441860465</v>
      </c>
      <c r="Q91" s="63">
        <v>32</v>
      </c>
      <c r="R91" s="115">
        <f>Q91/Y91</f>
        <v>0.8</v>
      </c>
      <c r="S91" s="72">
        <v>2</v>
      </c>
      <c r="T91" s="37">
        <f>S91/W91</f>
        <v>0.046511627906976744</v>
      </c>
      <c r="U91" s="119">
        <v>3</v>
      </c>
      <c r="V91" s="37">
        <f>U91/Y91</f>
        <v>0.075</v>
      </c>
      <c r="W91" s="121">
        <f>C91+G91+K91+O91+S91</f>
        <v>43</v>
      </c>
      <c r="X91" s="117">
        <f>D91+H91+L91+P91+T91</f>
        <v>0.9999999999999999</v>
      </c>
      <c r="Y91" s="118">
        <f>E91+I91+M91+Q91+U91</f>
        <v>40</v>
      </c>
      <c r="Z91" s="39">
        <f>F91+J91+N91+R91+V91</f>
        <v>1</v>
      </c>
    </row>
    <row r="92" spans="2:14" s="6" customFormat="1" ht="15" customHeight="1">
      <c r="B92" s="9"/>
      <c r="D92" s="7"/>
      <c r="F92" s="7"/>
      <c r="H92" s="7"/>
      <c r="J92" s="26"/>
      <c r="K92" s="55"/>
      <c r="L92" s="26"/>
      <c r="M92" s="73"/>
      <c r="N92" s="36"/>
    </row>
    <row r="93" spans="2:14" s="6" customFormat="1" ht="15" customHeight="1">
      <c r="B93" s="9"/>
      <c r="D93" s="7"/>
      <c r="F93" s="7"/>
      <c r="H93" s="7"/>
      <c r="J93" s="26"/>
      <c r="K93" s="55"/>
      <c r="L93" s="26"/>
      <c r="M93" s="73"/>
      <c r="N93" s="36"/>
    </row>
    <row r="94" spans="2:14" s="6" customFormat="1" ht="15" customHeight="1">
      <c r="B94" s="9"/>
      <c r="D94" s="7"/>
      <c r="F94" s="7"/>
      <c r="H94" s="7"/>
      <c r="J94" s="26"/>
      <c r="K94" s="55"/>
      <c r="L94" s="26"/>
      <c r="M94" s="73"/>
      <c r="N94" s="36"/>
    </row>
    <row r="95" spans="2:14" s="6" customFormat="1" ht="15" customHeight="1">
      <c r="B95" s="9"/>
      <c r="D95" s="7"/>
      <c r="F95" s="7"/>
      <c r="H95" s="7"/>
      <c r="J95" s="26"/>
      <c r="K95" s="55"/>
      <c r="L95" s="26"/>
      <c r="M95" s="73"/>
      <c r="N95" s="36"/>
    </row>
    <row r="96" spans="2:14" s="6" customFormat="1" ht="15" customHeight="1">
      <c r="B96" s="9"/>
      <c r="D96" s="7"/>
      <c r="F96" s="7"/>
      <c r="H96" s="7"/>
      <c r="J96" s="26"/>
      <c r="K96" s="55"/>
      <c r="L96" s="26"/>
      <c r="M96" s="73"/>
      <c r="N96" s="36"/>
    </row>
    <row r="97" spans="2:14" s="6" customFormat="1" ht="15" customHeight="1">
      <c r="B97" s="9"/>
      <c r="D97" s="7"/>
      <c r="F97" s="7"/>
      <c r="H97" s="7"/>
      <c r="J97" s="26"/>
      <c r="K97" s="55"/>
      <c r="L97" s="26"/>
      <c r="M97" s="73"/>
      <c r="N97" s="36"/>
    </row>
    <row r="98" spans="2:14" s="6" customFormat="1" ht="15" customHeight="1">
      <c r="B98" s="9"/>
      <c r="D98" s="7"/>
      <c r="F98" s="7"/>
      <c r="H98" s="7"/>
      <c r="J98" s="26"/>
      <c r="K98" s="55"/>
      <c r="L98" s="26"/>
      <c r="M98" s="35"/>
      <c r="N98" s="36"/>
    </row>
    <row r="99" spans="2:14" s="6" customFormat="1" ht="15" customHeight="1">
      <c r="B99" s="9"/>
      <c r="D99" s="7"/>
      <c r="F99" s="7"/>
      <c r="H99" s="7"/>
      <c r="J99" s="26"/>
      <c r="K99" s="55"/>
      <c r="L99" s="26"/>
      <c r="M99" s="35"/>
      <c r="N99" s="36"/>
    </row>
    <row r="100" spans="2:14" s="6" customFormat="1" ht="15" customHeight="1">
      <c r="B100" s="9"/>
      <c r="D100" s="7"/>
      <c r="F100" s="7"/>
      <c r="H100" s="7"/>
      <c r="J100" s="26"/>
      <c r="K100" s="55"/>
      <c r="L100" s="26"/>
      <c r="M100" s="35"/>
      <c r="N100" s="36"/>
    </row>
    <row r="101" spans="2:14" s="6" customFormat="1" ht="15" customHeight="1">
      <c r="B101" s="9"/>
      <c r="D101" s="7"/>
      <c r="F101" s="7"/>
      <c r="H101" s="7"/>
      <c r="J101" s="26"/>
      <c r="K101" s="55"/>
      <c r="L101" s="26"/>
      <c r="M101" s="35"/>
      <c r="N101" s="36"/>
    </row>
    <row r="102" spans="2:14" s="6" customFormat="1" ht="15" customHeight="1">
      <c r="B102" s="9"/>
      <c r="D102" s="7"/>
      <c r="F102" s="7"/>
      <c r="H102" s="7"/>
      <c r="J102" s="26"/>
      <c r="K102" s="55"/>
      <c r="L102" s="26"/>
      <c r="M102" s="35"/>
      <c r="N102" s="36"/>
    </row>
    <row r="103" spans="2:14" s="6" customFormat="1" ht="15" customHeight="1">
      <c r="B103" s="9"/>
      <c r="D103" s="7"/>
      <c r="F103" s="7"/>
      <c r="H103" s="7"/>
      <c r="J103" s="26"/>
      <c r="K103" s="55"/>
      <c r="L103" s="26"/>
      <c r="M103" s="35"/>
      <c r="N103" s="36"/>
    </row>
    <row r="104" spans="2:14" s="6" customFormat="1" ht="15" customHeight="1">
      <c r="B104" s="9"/>
      <c r="D104" s="7"/>
      <c r="F104" s="7"/>
      <c r="H104" s="7"/>
      <c r="J104" s="26"/>
      <c r="K104" s="55"/>
      <c r="L104" s="26"/>
      <c r="M104" s="35"/>
      <c r="N104" s="36"/>
    </row>
    <row r="105" spans="2:14" s="6" customFormat="1" ht="15" customHeight="1">
      <c r="B105" s="9"/>
      <c r="D105" s="7"/>
      <c r="F105" s="7"/>
      <c r="H105" s="7"/>
      <c r="J105" s="26"/>
      <c r="K105" s="55"/>
      <c r="L105" s="26"/>
      <c r="M105" s="35"/>
      <c r="N105" s="36"/>
    </row>
    <row r="106" spans="2:14" s="6" customFormat="1" ht="15" customHeight="1">
      <c r="B106" s="9"/>
      <c r="D106" s="7"/>
      <c r="F106" s="7"/>
      <c r="H106" s="7"/>
      <c r="J106" s="26"/>
      <c r="K106" s="55"/>
      <c r="L106" s="26"/>
      <c r="M106" s="35"/>
      <c r="N106" s="36"/>
    </row>
    <row r="107" spans="2:14" s="6" customFormat="1" ht="15" customHeight="1">
      <c r="B107" s="9"/>
      <c r="D107" s="7"/>
      <c r="F107" s="7"/>
      <c r="H107" s="7"/>
      <c r="J107" s="26"/>
      <c r="K107" s="55"/>
      <c r="L107" s="26"/>
      <c r="M107" s="35"/>
      <c r="N107" s="36"/>
    </row>
    <row r="108" spans="2:14" s="6" customFormat="1" ht="15" customHeight="1">
      <c r="B108" s="9"/>
      <c r="D108" s="7"/>
      <c r="F108" s="7"/>
      <c r="H108" s="7"/>
      <c r="J108" s="26"/>
      <c r="K108" s="55"/>
      <c r="L108" s="26"/>
      <c r="M108" s="35"/>
      <c r="N108" s="36"/>
    </row>
    <row r="109" spans="2:14" s="6" customFormat="1" ht="15" customHeight="1">
      <c r="B109" s="9"/>
      <c r="D109" s="7"/>
      <c r="F109" s="7"/>
      <c r="H109" s="7"/>
      <c r="J109" s="26"/>
      <c r="K109" s="55"/>
      <c r="L109" s="26"/>
      <c r="M109" s="35"/>
      <c r="N109" s="36"/>
    </row>
    <row r="110" spans="2:14" s="6" customFormat="1" ht="15" customHeight="1">
      <c r="B110" s="9"/>
      <c r="D110" s="7"/>
      <c r="F110" s="7"/>
      <c r="H110" s="7"/>
      <c r="J110" s="26"/>
      <c r="K110" s="55"/>
      <c r="L110" s="26"/>
      <c r="M110" s="35"/>
      <c r="N110" s="36"/>
    </row>
    <row r="111" spans="2:14" s="6" customFormat="1" ht="15" customHeight="1">
      <c r="B111" s="9"/>
      <c r="D111" s="7"/>
      <c r="F111" s="7"/>
      <c r="H111" s="7"/>
      <c r="J111" s="26"/>
      <c r="K111" s="55"/>
      <c r="L111" s="26"/>
      <c r="M111" s="35"/>
      <c r="N111" s="36"/>
    </row>
    <row r="112" spans="2:14" s="6" customFormat="1" ht="15" customHeight="1">
      <c r="B112" s="9"/>
      <c r="D112" s="7"/>
      <c r="F112" s="7"/>
      <c r="H112" s="7"/>
      <c r="J112" s="26"/>
      <c r="K112" s="55"/>
      <c r="L112" s="26"/>
      <c r="M112" s="35"/>
      <c r="N112" s="36"/>
    </row>
    <row r="113" spans="2:14" s="6" customFormat="1" ht="15" customHeight="1">
      <c r="B113" s="9"/>
      <c r="D113" s="7"/>
      <c r="F113" s="7"/>
      <c r="H113" s="7"/>
      <c r="J113" s="26"/>
      <c r="K113" s="55"/>
      <c r="L113" s="26"/>
      <c r="M113" s="35"/>
      <c r="N113" s="36"/>
    </row>
    <row r="114" spans="2:14" s="6" customFormat="1" ht="15" customHeight="1">
      <c r="B114" s="9"/>
      <c r="D114" s="7"/>
      <c r="F114" s="7"/>
      <c r="H114" s="7"/>
      <c r="J114" s="26"/>
      <c r="K114" s="55"/>
      <c r="L114" s="26"/>
      <c r="M114" s="35"/>
      <c r="N114" s="36"/>
    </row>
    <row r="115" spans="2:14" s="6" customFormat="1" ht="15" customHeight="1">
      <c r="B115" s="9"/>
      <c r="D115" s="7"/>
      <c r="F115" s="7"/>
      <c r="H115" s="7"/>
      <c r="J115" s="26"/>
      <c r="K115" s="55"/>
      <c r="L115" s="26"/>
      <c r="M115" s="35"/>
      <c r="N115" s="36"/>
    </row>
    <row r="116" spans="2:14" s="6" customFormat="1" ht="15" customHeight="1">
      <c r="B116" s="9"/>
      <c r="D116" s="7"/>
      <c r="F116" s="7"/>
      <c r="H116" s="7"/>
      <c r="J116" s="26"/>
      <c r="K116" s="55"/>
      <c r="L116" s="26"/>
      <c r="M116" s="35"/>
      <c r="N116" s="36"/>
    </row>
    <row r="117" spans="2:14" s="6" customFormat="1" ht="15" customHeight="1">
      <c r="B117" s="9"/>
      <c r="D117" s="7"/>
      <c r="F117" s="7"/>
      <c r="H117" s="7"/>
      <c r="J117" s="26"/>
      <c r="K117" s="55"/>
      <c r="L117" s="26"/>
      <c r="M117" s="35"/>
      <c r="N117" s="36"/>
    </row>
    <row r="118" spans="2:14" s="6" customFormat="1" ht="15" customHeight="1">
      <c r="B118" s="9"/>
      <c r="D118" s="7"/>
      <c r="F118" s="7"/>
      <c r="H118" s="7"/>
      <c r="J118" s="26"/>
      <c r="K118" s="55"/>
      <c r="L118" s="26"/>
      <c r="M118" s="35"/>
      <c r="N118" s="36"/>
    </row>
    <row r="119" spans="2:14" s="6" customFormat="1" ht="15" customHeight="1">
      <c r="B119" s="9"/>
      <c r="D119" s="7"/>
      <c r="F119" s="7"/>
      <c r="H119" s="7"/>
      <c r="J119" s="26"/>
      <c r="K119" s="55"/>
      <c r="L119" s="26"/>
      <c r="M119" s="35"/>
      <c r="N119" s="36"/>
    </row>
    <row r="120" spans="2:14" s="6" customFormat="1" ht="15" customHeight="1">
      <c r="B120" s="9"/>
      <c r="D120" s="7"/>
      <c r="F120" s="7"/>
      <c r="H120" s="7"/>
      <c r="J120" s="26"/>
      <c r="K120" s="55"/>
      <c r="L120" s="26"/>
      <c r="M120" s="35"/>
      <c r="N120" s="36"/>
    </row>
    <row r="121" spans="2:14" s="6" customFormat="1" ht="15" customHeight="1">
      <c r="B121" s="9"/>
      <c r="D121" s="7"/>
      <c r="F121" s="7"/>
      <c r="H121" s="7"/>
      <c r="J121" s="26"/>
      <c r="K121" s="55"/>
      <c r="L121" s="26"/>
      <c r="M121" s="35"/>
      <c r="N121" s="36"/>
    </row>
    <row r="122" spans="2:14" s="6" customFormat="1" ht="15" customHeight="1">
      <c r="B122" s="9"/>
      <c r="D122" s="7"/>
      <c r="F122" s="7"/>
      <c r="H122" s="7"/>
      <c r="J122" s="26"/>
      <c r="K122" s="55"/>
      <c r="L122" s="26"/>
      <c r="M122" s="35"/>
      <c r="N122" s="36"/>
    </row>
    <row r="123" spans="2:14" s="6" customFormat="1" ht="15" customHeight="1">
      <c r="B123" s="9"/>
      <c r="D123" s="7"/>
      <c r="F123" s="7"/>
      <c r="H123" s="7"/>
      <c r="J123" s="26"/>
      <c r="K123" s="55"/>
      <c r="L123" s="26"/>
      <c r="M123" s="35"/>
      <c r="N123" s="36"/>
    </row>
    <row r="124" spans="2:14" s="6" customFormat="1" ht="15" customHeight="1">
      <c r="B124" s="9"/>
      <c r="D124" s="7"/>
      <c r="F124" s="7"/>
      <c r="H124" s="7"/>
      <c r="J124" s="26"/>
      <c r="K124" s="55"/>
      <c r="L124" s="26"/>
      <c r="M124" s="35"/>
      <c r="N124" s="36"/>
    </row>
    <row r="125" spans="2:14" s="6" customFormat="1" ht="15" customHeight="1">
      <c r="B125" s="9"/>
      <c r="D125" s="7"/>
      <c r="F125" s="7"/>
      <c r="H125" s="7"/>
      <c r="J125" s="26"/>
      <c r="K125" s="55"/>
      <c r="L125" s="26"/>
      <c r="M125" s="35"/>
      <c r="N125" s="36"/>
    </row>
    <row r="126" spans="2:14" s="6" customFormat="1" ht="15" customHeight="1">
      <c r="B126" s="9"/>
      <c r="D126" s="7"/>
      <c r="F126" s="7"/>
      <c r="H126" s="7"/>
      <c r="J126" s="26"/>
      <c r="K126" s="55"/>
      <c r="L126" s="26"/>
      <c r="M126" s="35"/>
      <c r="N126" s="36"/>
    </row>
    <row r="127" spans="2:14" s="6" customFormat="1" ht="15" customHeight="1">
      <c r="B127" s="9"/>
      <c r="D127" s="7"/>
      <c r="F127" s="7"/>
      <c r="H127" s="7"/>
      <c r="J127" s="26"/>
      <c r="K127" s="55"/>
      <c r="L127" s="26"/>
      <c r="M127" s="35"/>
      <c r="N127" s="36"/>
    </row>
    <row r="128" spans="2:14" s="6" customFormat="1" ht="15" customHeight="1">
      <c r="B128" s="9"/>
      <c r="D128" s="7"/>
      <c r="F128" s="7"/>
      <c r="H128" s="7"/>
      <c r="J128" s="26"/>
      <c r="K128" s="55"/>
      <c r="L128" s="26"/>
      <c r="M128" s="35"/>
      <c r="N128" s="36"/>
    </row>
    <row r="129" spans="2:14" s="6" customFormat="1" ht="15" customHeight="1">
      <c r="B129" s="9"/>
      <c r="D129" s="7"/>
      <c r="F129" s="7"/>
      <c r="H129" s="7"/>
      <c r="J129" s="26"/>
      <c r="K129" s="55"/>
      <c r="L129" s="26"/>
      <c r="M129" s="35"/>
      <c r="N129" s="36"/>
    </row>
    <row r="130" spans="2:14" s="6" customFormat="1" ht="15" customHeight="1">
      <c r="B130" s="9"/>
      <c r="D130" s="7"/>
      <c r="F130" s="7"/>
      <c r="H130" s="7"/>
      <c r="J130" s="26"/>
      <c r="K130" s="55"/>
      <c r="L130" s="26"/>
      <c r="M130" s="35"/>
      <c r="N130" s="36"/>
    </row>
    <row r="131" spans="2:14" s="6" customFormat="1" ht="15" customHeight="1">
      <c r="B131" s="9"/>
      <c r="D131" s="7"/>
      <c r="F131" s="7"/>
      <c r="H131" s="7"/>
      <c r="J131" s="26"/>
      <c r="K131" s="55"/>
      <c r="L131" s="26"/>
      <c r="M131" s="35"/>
      <c r="N131" s="36"/>
    </row>
    <row r="132" spans="2:14" s="6" customFormat="1" ht="15" customHeight="1">
      <c r="B132" s="9"/>
      <c r="D132" s="7"/>
      <c r="F132" s="7"/>
      <c r="H132" s="7"/>
      <c r="J132" s="26"/>
      <c r="K132" s="55"/>
      <c r="L132" s="26"/>
      <c r="M132" s="35"/>
      <c r="N132" s="36"/>
    </row>
    <row r="133" spans="2:14" s="6" customFormat="1" ht="15" customHeight="1">
      <c r="B133" s="9"/>
      <c r="D133" s="7"/>
      <c r="F133" s="7"/>
      <c r="H133" s="7"/>
      <c r="J133" s="26"/>
      <c r="K133" s="55"/>
      <c r="L133" s="26"/>
      <c r="M133" s="35"/>
      <c r="N133" s="36"/>
    </row>
    <row r="134" spans="2:14" s="6" customFormat="1" ht="15" customHeight="1">
      <c r="B134" s="9"/>
      <c r="D134" s="7"/>
      <c r="F134" s="7"/>
      <c r="H134" s="7"/>
      <c r="J134" s="26"/>
      <c r="K134" s="55"/>
      <c r="L134" s="26"/>
      <c r="M134" s="35"/>
      <c r="N134" s="36"/>
    </row>
    <row r="135" spans="2:14" s="6" customFormat="1" ht="15" customHeight="1">
      <c r="B135" s="9"/>
      <c r="D135" s="7"/>
      <c r="F135" s="7"/>
      <c r="H135" s="7"/>
      <c r="J135" s="26"/>
      <c r="K135" s="55"/>
      <c r="L135" s="26"/>
      <c r="M135" s="35"/>
      <c r="N135" s="36"/>
    </row>
    <row r="136" spans="2:14" s="6" customFormat="1" ht="15" customHeight="1">
      <c r="B136" s="9"/>
      <c r="D136" s="7"/>
      <c r="F136" s="7"/>
      <c r="H136" s="7"/>
      <c r="J136" s="26"/>
      <c r="K136" s="55"/>
      <c r="L136" s="26"/>
      <c r="M136" s="35"/>
      <c r="N136" s="36"/>
    </row>
    <row r="137" spans="2:14" s="6" customFormat="1" ht="15" customHeight="1">
      <c r="B137" s="9"/>
      <c r="D137" s="7"/>
      <c r="F137" s="7"/>
      <c r="H137" s="7"/>
      <c r="J137" s="26"/>
      <c r="K137" s="55"/>
      <c r="L137" s="26"/>
      <c r="M137" s="35"/>
      <c r="N137" s="36"/>
    </row>
    <row r="138" spans="2:14" s="6" customFormat="1" ht="15" customHeight="1">
      <c r="B138" s="9"/>
      <c r="D138" s="7"/>
      <c r="F138" s="7"/>
      <c r="H138" s="7"/>
      <c r="J138" s="26"/>
      <c r="K138" s="55"/>
      <c r="L138" s="26"/>
      <c r="M138" s="35"/>
      <c r="N138" s="36"/>
    </row>
    <row r="139" spans="2:14" s="6" customFormat="1" ht="15" customHeight="1">
      <c r="B139" s="9"/>
      <c r="D139" s="7"/>
      <c r="F139" s="7"/>
      <c r="H139" s="7"/>
      <c r="J139" s="26"/>
      <c r="K139" s="55"/>
      <c r="L139" s="26"/>
      <c r="M139" s="35"/>
      <c r="N139" s="36"/>
    </row>
    <row r="140" spans="2:14" s="6" customFormat="1" ht="15" customHeight="1">
      <c r="B140" s="9"/>
      <c r="D140" s="7"/>
      <c r="F140" s="7"/>
      <c r="H140" s="7"/>
      <c r="J140" s="26"/>
      <c r="K140" s="55"/>
      <c r="L140" s="26"/>
      <c r="M140" s="35"/>
      <c r="N140" s="36"/>
    </row>
    <row r="141" spans="2:14" s="6" customFormat="1" ht="15" customHeight="1">
      <c r="B141" s="9"/>
      <c r="D141" s="7"/>
      <c r="F141" s="7"/>
      <c r="H141" s="7"/>
      <c r="J141" s="26"/>
      <c r="K141" s="55"/>
      <c r="L141" s="26"/>
      <c r="M141" s="35"/>
      <c r="N141" s="36"/>
    </row>
    <row r="142" spans="2:14" s="6" customFormat="1" ht="15" customHeight="1">
      <c r="B142" s="9"/>
      <c r="D142" s="7"/>
      <c r="F142" s="7"/>
      <c r="H142" s="7"/>
      <c r="J142" s="26"/>
      <c r="K142" s="55"/>
      <c r="L142" s="26"/>
      <c r="M142" s="35"/>
      <c r="N142" s="36"/>
    </row>
    <row r="143" spans="2:14" s="6" customFormat="1" ht="15" customHeight="1">
      <c r="B143" s="9"/>
      <c r="D143" s="7"/>
      <c r="F143" s="7"/>
      <c r="H143" s="7"/>
      <c r="J143" s="26"/>
      <c r="K143" s="55"/>
      <c r="L143" s="26"/>
      <c r="M143" s="35"/>
      <c r="N143" s="36"/>
    </row>
    <row r="144" spans="2:14" s="6" customFormat="1" ht="15" customHeight="1">
      <c r="B144" s="9"/>
      <c r="D144" s="7"/>
      <c r="F144" s="7"/>
      <c r="H144" s="7"/>
      <c r="J144" s="26"/>
      <c r="K144" s="55"/>
      <c r="L144" s="26"/>
      <c r="M144" s="35"/>
      <c r="N144" s="36"/>
    </row>
    <row r="145" spans="2:14" s="6" customFormat="1" ht="15" customHeight="1">
      <c r="B145" s="9"/>
      <c r="D145" s="7"/>
      <c r="F145" s="7"/>
      <c r="H145" s="7"/>
      <c r="J145" s="26"/>
      <c r="K145" s="55"/>
      <c r="L145" s="26"/>
      <c r="M145" s="35"/>
      <c r="N145" s="36"/>
    </row>
    <row r="146" spans="2:14" s="6" customFormat="1" ht="15" customHeight="1">
      <c r="B146" s="9"/>
      <c r="D146" s="7"/>
      <c r="F146" s="7"/>
      <c r="H146" s="7"/>
      <c r="J146" s="26"/>
      <c r="K146" s="55"/>
      <c r="L146" s="26"/>
      <c r="M146" s="35"/>
      <c r="N146" s="36"/>
    </row>
    <row r="147" spans="2:14" s="6" customFormat="1" ht="15" customHeight="1">
      <c r="B147" s="9"/>
      <c r="D147" s="7"/>
      <c r="F147" s="7"/>
      <c r="H147" s="7"/>
      <c r="J147" s="26"/>
      <c r="K147" s="55"/>
      <c r="L147" s="26"/>
      <c r="M147" s="35"/>
      <c r="N147" s="36"/>
    </row>
    <row r="148" spans="2:14" s="6" customFormat="1" ht="15" customHeight="1">
      <c r="B148" s="9"/>
      <c r="D148" s="7"/>
      <c r="F148" s="7"/>
      <c r="H148" s="7"/>
      <c r="J148" s="26"/>
      <c r="K148" s="55"/>
      <c r="L148" s="26"/>
      <c r="M148" s="35"/>
      <c r="N148" s="36"/>
    </row>
    <row r="149" spans="2:14" s="6" customFormat="1" ht="15" customHeight="1">
      <c r="B149" s="9"/>
      <c r="D149" s="7"/>
      <c r="F149" s="7"/>
      <c r="H149" s="7"/>
      <c r="J149" s="26"/>
      <c r="K149" s="55"/>
      <c r="L149" s="26"/>
      <c r="M149" s="35"/>
      <c r="N149" s="36"/>
    </row>
    <row r="150" spans="2:14" s="6" customFormat="1" ht="15" customHeight="1">
      <c r="B150" s="9"/>
      <c r="D150" s="7"/>
      <c r="F150" s="7"/>
      <c r="H150" s="7"/>
      <c r="J150" s="26"/>
      <c r="K150" s="55"/>
      <c r="L150" s="26"/>
      <c r="M150" s="35"/>
      <c r="N150" s="36"/>
    </row>
    <row r="151" spans="2:14" s="6" customFormat="1" ht="15" customHeight="1">
      <c r="B151" s="9"/>
      <c r="D151" s="7"/>
      <c r="F151" s="7"/>
      <c r="H151" s="7"/>
      <c r="J151" s="26"/>
      <c r="K151" s="55"/>
      <c r="L151" s="26"/>
      <c r="M151" s="35"/>
      <c r="N151" s="36"/>
    </row>
    <row r="152" spans="2:14" s="6" customFormat="1" ht="15" customHeight="1">
      <c r="B152" s="9"/>
      <c r="D152" s="7"/>
      <c r="F152" s="7"/>
      <c r="H152" s="7"/>
      <c r="J152" s="26"/>
      <c r="K152" s="55"/>
      <c r="L152" s="26"/>
      <c r="M152" s="35"/>
      <c r="N152" s="36"/>
    </row>
    <row r="153" spans="2:14" s="6" customFormat="1" ht="15" customHeight="1">
      <c r="B153" s="9"/>
      <c r="D153" s="7"/>
      <c r="F153" s="7"/>
      <c r="H153" s="7"/>
      <c r="J153" s="26"/>
      <c r="K153" s="55"/>
      <c r="L153" s="26"/>
      <c r="M153" s="35"/>
      <c r="N153" s="36"/>
    </row>
    <row r="154" spans="2:14" s="6" customFormat="1" ht="15" customHeight="1">
      <c r="B154" s="9"/>
      <c r="D154" s="7"/>
      <c r="F154" s="7"/>
      <c r="H154" s="7"/>
      <c r="J154" s="26"/>
      <c r="K154" s="55"/>
      <c r="L154" s="26"/>
      <c r="M154" s="35"/>
      <c r="N154" s="36"/>
    </row>
    <row r="155" spans="2:14" s="6" customFormat="1" ht="15" customHeight="1">
      <c r="B155" s="9"/>
      <c r="D155" s="7"/>
      <c r="F155" s="7"/>
      <c r="H155" s="7"/>
      <c r="J155" s="26"/>
      <c r="K155" s="55"/>
      <c r="L155" s="26"/>
      <c r="M155" s="35"/>
      <c r="N155" s="36"/>
    </row>
    <row r="156" spans="2:14" s="6" customFormat="1" ht="15" customHeight="1">
      <c r="B156" s="9"/>
      <c r="D156" s="7"/>
      <c r="F156" s="7"/>
      <c r="H156" s="7"/>
      <c r="J156" s="26"/>
      <c r="K156" s="55"/>
      <c r="L156" s="26"/>
      <c r="M156" s="35"/>
      <c r="N156" s="36"/>
    </row>
    <row r="157" spans="2:14" s="6" customFormat="1" ht="15" customHeight="1">
      <c r="B157" s="9"/>
      <c r="D157" s="7"/>
      <c r="F157" s="7"/>
      <c r="H157" s="7"/>
      <c r="J157" s="26"/>
      <c r="K157" s="55"/>
      <c r="L157" s="26"/>
      <c r="M157" s="35"/>
      <c r="N157" s="36"/>
    </row>
    <row r="158" spans="2:14" s="6" customFormat="1" ht="15" customHeight="1">
      <c r="B158" s="9"/>
      <c r="D158" s="7"/>
      <c r="F158" s="7"/>
      <c r="H158" s="7"/>
      <c r="J158" s="26"/>
      <c r="K158" s="55"/>
      <c r="L158" s="26"/>
      <c r="M158" s="35"/>
      <c r="N158" s="36"/>
    </row>
    <row r="159" spans="2:14" s="6" customFormat="1" ht="15" customHeight="1">
      <c r="B159" s="9"/>
      <c r="D159" s="7"/>
      <c r="F159" s="7"/>
      <c r="H159" s="7"/>
      <c r="J159" s="26"/>
      <c r="K159" s="55"/>
      <c r="L159" s="26"/>
      <c r="M159" s="35"/>
      <c r="N159" s="36"/>
    </row>
    <row r="160" spans="2:14" s="6" customFormat="1" ht="15" customHeight="1">
      <c r="B160" s="9"/>
      <c r="D160" s="7"/>
      <c r="F160" s="7"/>
      <c r="H160" s="7"/>
      <c r="J160" s="26"/>
      <c r="K160" s="55"/>
      <c r="L160" s="26"/>
      <c r="M160" s="35"/>
      <c r="N160" s="36"/>
    </row>
    <row r="161" spans="2:14" s="6" customFormat="1" ht="15" customHeight="1">
      <c r="B161" s="9"/>
      <c r="D161" s="7"/>
      <c r="F161" s="7"/>
      <c r="H161" s="7"/>
      <c r="J161" s="26"/>
      <c r="K161" s="55"/>
      <c r="L161" s="26"/>
      <c r="M161" s="35"/>
      <c r="N161" s="36"/>
    </row>
    <row r="162" spans="2:14" s="6" customFormat="1" ht="15" customHeight="1">
      <c r="B162" s="9"/>
      <c r="D162" s="7"/>
      <c r="F162" s="7"/>
      <c r="H162" s="7"/>
      <c r="J162" s="26"/>
      <c r="K162" s="55"/>
      <c r="L162" s="26"/>
      <c r="M162" s="35"/>
      <c r="N162" s="36"/>
    </row>
    <row r="163" spans="2:14" s="6" customFormat="1" ht="15" customHeight="1">
      <c r="B163" s="9"/>
      <c r="D163" s="7"/>
      <c r="F163" s="7"/>
      <c r="H163" s="7"/>
      <c r="J163" s="26"/>
      <c r="K163" s="55"/>
      <c r="L163" s="26"/>
      <c r="M163" s="35"/>
      <c r="N163" s="36"/>
    </row>
    <row r="164" spans="2:14" s="6" customFormat="1" ht="15" customHeight="1">
      <c r="B164" s="9"/>
      <c r="D164" s="7"/>
      <c r="F164" s="7"/>
      <c r="H164" s="7"/>
      <c r="J164" s="26"/>
      <c r="K164" s="55"/>
      <c r="L164" s="26"/>
      <c r="M164" s="35"/>
      <c r="N164" s="36"/>
    </row>
    <row r="165" spans="2:14" s="6" customFormat="1" ht="15" customHeight="1">
      <c r="B165" s="9"/>
      <c r="D165" s="7"/>
      <c r="F165" s="7"/>
      <c r="H165" s="7"/>
      <c r="J165" s="26"/>
      <c r="K165" s="55"/>
      <c r="L165" s="26"/>
      <c r="M165" s="35"/>
      <c r="N165" s="36"/>
    </row>
    <row r="166" spans="2:14" s="6" customFormat="1" ht="15" customHeight="1">
      <c r="B166" s="9"/>
      <c r="D166" s="7"/>
      <c r="F166" s="7"/>
      <c r="H166" s="7"/>
      <c r="J166" s="26"/>
      <c r="K166" s="55"/>
      <c r="L166" s="26"/>
      <c r="M166" s="35"/>
      <c r="N166" s="36"/>
    </row>
    <row r="167" spans="2:14" s="6" customFormat="1" ht="15" customHeight="1">
      <c r="B167" s="9"/>
      <c r="D167" s="7"/>
      <c r="F167" s="7"/>
      <c r="H167" s="7"/>
      <c r="J167" s="26"/>
      <c r="K167" s="55"/>
      <c r="L167" s="26"/>
      <c r="M167" s="35"/>
      <c r="N167" s="36"/>
    </row>
    <row r="168" spans="2:14" s="6" customFormat="1" ht="15" customHeight="1">
      <c r="B168" s="9"/>
      <c r="D168" s="7"/>
      <c r="F168" s="7"/>
      <c r="H168" s="7"/>
      <c r="J168" s="26"/>
      <c r="K168" s="55"/>
      <c r="L168" s="26"/>
      <c r="M168" s="35"/>
      <c r="N168" s="36"/>
    </row>
    <row r="169" spans="2:14" s="6" customFormat="1" ht="15" customHeight="1">
      <c r="B169" s="9"/>
      <c r="D169" s="7"/>
      <c r="F169" s="7"/>
      <c r="H169" s="7"/>
      <c r="J169" s="26"/>
      <c r="K169" s="55"/>
      <c r="L169" s="26"/>
      <c r="M169" s="35"/>
      <c r="N169" s="36"/>
    </row>
    <row r="170" spans="2:14" s="6" customFormat="1" ht="15" customHeight="1">
      <c r="B170" s="9"/>
      <c r="D170" s="7"/>
      <c r="F170" s="7"/>
      <c r="H170" s="7"/>
      <c r="J170" s="26"/>
      <c r="K170" s="55"/>
      <c r="L170" s="26"/>
      <c r="M170" s="35"/>
      <c r="N170" s="36"/>
    </row>
    <row r="171" spans="2:14" s="6" customFormat="1" ht="15" customHeight="1">
      <c r="B171" s="9"/>
      <c r="D171" s="7"/>
      <c r="F171" s="7"/>
      <c r="H171" s="7"/>
      <c r="J171" s="26"/>
      <c r="K171" s="55"/>
      <c r="L171" s="26"/>
      <c r="M171" s="35"/>
      <c r="N171" s="36"/>
    </row>
    <row r="172" spans="2:14" s="6" customFormat="1" ht="15" customHeight="1">
      <c r="B172" s="9"/>
      <c r="D172" s="7"/>
      <c r="F172" s="7"/>
      <c r="H172" s="7"/>
      <c r="J172" s="26"/>
      <c r="K172" s="55"/>
      <c r="L172" s="26"/>
      <c r="M172" s="35"/>
      <c r="N172" s="36"/>
    </row>
    <row r="173" spans="2:14" s="6" customFormat="1" ht="15" customHeight="1">
      <c r="B173" s="9"/>
      <c r="D173" s="7"/>
      <c r="F173" s="7"/>
      <c r="H173" s="7"/>
      <c r="J173" s="26"/>
      <c r="K173" s="55"/>
      <c r="L173" s="26"/>
      <c r="M173" s="35"/>
      <c r="N173" s="36"/>
    </row>
    <row r="174" spans="2:14" s="6" customFormat="1" ht="15" customHeight="1">
      <c r="B174" s="9"/>
      <c r="D174" s="7"/>
      <c r="F174" s="7"/>
      <c r="H174" s="7"/>
      <c r="J174" s="26"/>
      <c r="K174" s="55"/>
      <c r="L174" s="26"/>
      <c r="M174" s="35"/>
      <c r="N174" s="36"/>
    </row>
    <row r="175" spans="2:14" s="6" customFormat="1" ht="15" customHeight="1">
      <c r="B175" s="9"/>
      <c r="D175" s="7"/>
      <c r="F175" s="7"/>
      <c r="H175" s="7"/>
      <c r="J175" s="26"/>
      <c r="K175" s="55"/>
      <c r="L175" s="26"/>
      <c r="M175" s="35"/>
      <c r="N175" s="36"/>
    </row>
    <row r="176" spans="2:14" s="6" customFormat="1" ht="15" customHeight="1">
      <c r="B176" s="9"/>
      <c r="D176" s="7"/>
      <c r="F176" s="7"/>
      <c r="H176" s="7"/>
      <c r="J176" s="26"/>
      <c r="K176" s="55"/>
      <c r="L176" s="26"/>
      <c r="M176" s="35"/>
      <c r="N176" s="36"/>
    </row>
    <row r="177" spans="2:14" s="6" customFormat="1" ht="15" customHeight="1">
      <c r="B177" s="9"/>
      <c r="D177" s="7"/>
      <c r="F177" s="7"/>
      <c r="H177" s="7"/>
      <c r="J177" s="26"/>
      <c r="K177" s="55"/>
      <c r="L177" s="26"/>
      <c r="M177" s="35"/>
      <c r="N177" s="36"/>
    </row>
    <row r="178" spans="2:14" s="6" customFormat="1" ht="15" customHeight="1">
      <c r="B178" s="9"/>
      <c r="D178" s="7"/>
      <c r="F178" s="7"/>
      <c r="H178" s="7"/>
      <c r="J178" s="26"/>
      <c r="K178" s="55"/>
      <c r="L178" s="26"/>
      <c r="M178" s="35"/>
      <c r="N178" s="36"/>
    </row>
    <row r="179" spans="2:14" s="6" customFormat="1" ht="15" customHeight="1">
      <c r="B179" s="9"/>
      <c r="D179" s="7"/>
      <c r="F179" s="7"/>
      <c r="H179" s="7"/>
      <c r="J179" s="26"/>
      <c r="K179" s="55"/>
      <c r="L179" s="26"/>
      <c r="M179" s="35"/>
      <c r="N179" s="36"/>
    </row>
    <row r="180" spans="2:14" s="6" customFormat="1" ht="15" customHeight="1">
      <c r="B180" s="9"/>
      <c r="D180" s="7"/>
      <c r="F180" s="7"/>
      <c r="H180" s="7"/>
      <c r="J180" s="26"/>
      <c r="K180" s="55"/>
      <c r="L180" s="26"/>
      <c r="M180" s="35"/>
      <c r="N180" s="36"/>
    </row>
    <row r="181" spans="2:14" s="6" customFormat="1" ht="15" customHeight="1">
      <c r="B181" s="9"/>
      <c r="D181" s="7"/>
      <c r="F181" s="7"/>
      <c r="H181" s="7"/>
      <c r="J181" s="26"/>
      <c r="K181" s="55"/>
      <c r="L181" s="26"/>
      <c r="M181" s="35"/>
      <c r="N181" s="36"/>
    </row>
    <row r="182" spans="2:14" s="6" customFormat="1" ht="15" customHeight="1">
      <c r="B182" s="9"/>
      <c r="D182" s="7"/>
      <c r="F182" s="7"/>
      <c r="H182" s="7"/>
      <c r="J182" s="26"/>
      <c r="K182" s="55"/>
      <c r="L182" s="26"/>
      <c r="M182" s="35"/>
      <c r="N182" s="36"/>
    </row>
    <row r="183" spans="2:14" s="6" customFormat="1" ht="15" customHeight="1">
      <c r="B183" s="9"/>
      <c r="D183" s="7"/>
      <c r="F183" s="7"/>
      <c r="H183" s="7"/>
      <c r="J183" s="26"/>
      <c r="K183" s="55"/>
      <c r="L183" s="26"/>
      <c r="M183" s="35"/>
      <c r="N183" s="36"/>
    </row>
    <row r="184" spans="2:14" s="6" customFormat="1" ht="15" customHeight="1">
      <c r="B184" s="9"/>
      <c r="D184" s="7"/>
      <c r="F184" s="7"/>
      <c r="H184" s="7"/>
      <c r="J184" s="26"/>
      <c r="K184" s="55"/>
      <c r="L184" s="26"/>
      <c r="M184" s="35"/>
      <c r="N184" s="36"/>
    </row>
    <row r="185" spans="2:14" s="6" customFormat="1" ht="15" customHeight="1">
      <c r="B185" s="9"/>
      <c r="D185" s="7"/>
      <c r="F185" s="7"/>
      <c r="H185" s="7"/>
      <c r="J185" s="26"/>
      <c r="K185" s="55"/>
      <c r="L185" s="26"/>
      <c r="M185" s="35"/>
      <c r="N185" s="36"/>
    </row>
    <row r="186" spans="2:14" s="6" customFormat="1" ht="15" customHeight="1">
      <c r="B186" s="9"/>
      <c r="D186" s="7"/>
      <c r="F186" s="7"/>
      <c r="H186" s="7"/>
      <c r="J186" s="26"/>
      <c r="K186" s="55"/>
      <c r="L186" s="26"/>
      <c r="M186" s="35"/>
      <c r="N186" s="36"/>
    </row>
    <row r="187" spans="2:14" s="6" customFormat="1" ht="15" customHeight="1">
      <c r="B187" s="9"/>
      <c r="D187" s="7"/>
      <c r="F187" s="7"/>
      <c r="H187" s="7"/>
      <c r="J187" s="26"/>
      <c r="K187" s="55"/>
      <c r="L187" s="26"/>
      <c r="M187" s="35"/>
      <c r="N187" s="36"/>
    </row>
    <row r="188" spans="2:14" s="6" customFormat="1" ht="15" customHeight="1">
      <c r="B188" s="9"/>
      <c r="D188" s="7"/>
      <c r="F188" s="7"/>
      <c r="H188" s="7"/>
      <c r="J188" s="26"/>
      <c r="K188" s="55"/>
      <c r="L188" s="26"/>
      <c r="M188" s="35"/>
      <c r="N188" s="36"/>
    </row>
    <row r="189" spans="2:14" s="6" customFormat="1" ht="15" customHeight="1">
      <c r="B189" s="9"/>
      <c r="D189" s="7"/>
      <c r="F189" s="7"/>
      <c r="H189" s="7"/>
      <c r="J189" s="26"/>
      <c r="K189" s="55"/>
      <c r="L189" s="26"/>
      <c r="M189" s="35"/>
      <c r="N189" s="36"/>
    </row>
    <row r="190" spans="2:14" s="6" customFormat="1" ht="15" customHeight="1">
      <c r="B190" s="9"/>
      <c r="D190" s="7"/>
      <c r="F190" s="7"/>
      <c r="H190" s="7"/>
      <c r="J190" s="26"/>
      <c r="K190" s="55"/>
      <c r="L190" s="26"/>
      <c r="M190" s="35"/>
      <c r="N190" s="36"/>
    </row>
    <row r="191" spans="2:14" s="6" customFormat="1" ht="15" customHeight="1">
      <c r="B191" s="9"/>
      <c r="D191" s="7"/>
      <c r="F191" s="7"/>
      <c r="H191" s="7"/>
      <c r="J191" s="26"/>
      <c r="K191" s="55"/>
      <c r="L191" s="26"/>
      <c r="M191" s="35"/>
      <c r="N191" s="36"/>
    </row>
    <row r="192" spans="2:14" s="6" customFormat="1" ht="15" customHeight="1">
      <c r="B192" s="9"/>
      <c r="D192" s="7"/>
      <c r="F192" s="7"/>
      <c r="H192" s="7"/>
      <c r="J192" s="26"/>
      <c r="K192" s="55"/>
      <c r="L192" s="26"/>
      <c r="M192" s="35"/>
      <c r="N192" s="36"/>
    </row>
    <row r="193" spans="2:14" s="6" customFormat="1" ht="15" customHeight="1">
      <c r="B193" s="9"/>
      <c r="D193" s="7"/>
      <c r="F193" s="7"/>
      <c r="H193" s="7"/>
      <c r="J193" s="26"/>
      <c r="K193" s="55"/>
      <c r="L193" s="26"/>
      <c r="M193" s="35"/>
      <c r="N193" s="36"/>
    </row>
    <row r="194" spans="2:14" s="6" customFormat="1" ht="15" customHeight="1">
      <c r="B194" s="9"/>
      <c r="D194" s="7"/>
      <c r="F194" s="7"/>
      <c r="H194" s="7"/>
      <c r="J194" s="26"/>
      <c r="K194" s="55"/>
      <c r="L194" s="26"/>
      <c r="M194" s="35"/>
      <c r="N194" s="36"/>
    </row>
    <row r="195" spans="2:14" s="6" customFormat="1" ht="15" customHeight="1">
      <c r="B195" s="9"/>
      <c r="D195" s="7"/>
      <c r="F195" s="7"/>
      <c r="H195" s="7"/>
      <c r="J195" s="26"/>
      <c r="K195" s="55"/>
      <c r="L195" s="26"/>
      <c r="M195" s="35"/>
      <c r="N195" s="36"/>
    </row>
    <row r="196" spans="2:14" s="6" customFormat="1" ht="15" customHeight="1">
      <c r="B196" s="9"/>
      <c r="D196" s="7"/>
      <c r="F196" s="7"/>
      <c r="H196" s="7"/>
      <c r="J196" s="26"/>
      <c r="K196" s="55"/>
      <c r="L196" s="26"/>
      <c r="M196" s="35"/>
      <c r="N196" s="36"/>
    </row>
    <row r="197" spans="2:14" s="6" customFormat="1" ht="15" customHeight="1">
      <c r="B197" s="9"/>
      <c r="D197" s="7"/>
      <c r="F197" s="7"/>
      <c r="H197" s="7"/>
      <c r="J197" s="26"/>
      <c r="K197" s="55"/>
      <c r="L197" s="26"/>
      <c r="M197" s="35"/>
      <c r="N197" s="36"/>
    </row>
    <row r="198" spans="2:14" s="6" customFormat="1" ht="15" customHeight="1">
      <c r="B198" s="9"/>
      <c r="D198" s="7"/>
      <c r="F198" s="7"/>
      <c r="H198" s="7"/>
      <c r="J198" s="26"/>
      <c r="K198" s="55"/>
      <c r="L198" s="26"/>
      <c r="M198" s="35"/>
      <c r="N198" s="36"/>
    </row>
    <row r="199" spans="2:14" s="6" customFormat="1" ht="15" customHeight="1">
      <c r="B199" s="9"/>
      <c r="D199" s="7"/>
      <c r="F199" s="7"/>
      <c r="H199" s="7"/>
      <c r="J199" s="26"/>
      <c r="K199" s="55"/>
      <c r="L199" s="26"/>
      <c r="M199" s="35"/>
      <c r="N199" s="36"/>
    </row>
    <row r="200" spans="2:14" s="6" customFormat="1" ht="15" customHeight="1">
      <c r="B200" s="9"/>
      <c r="D200" s="7"/>
      <c r="F200" s="7"/>
      <c r="H200" s="7"/>
      <c r="J200" s="26"/>
      <c r="K200" s="55"/>
      <c r="L200" s="26"/>
      <c r="M200" s="35"/>
      <c r="N200" s="36"/>
    </row>
    <row r="201" spans="2:14" s="6" customFormat="1" ht="15" customHeight="1">
      <c r="B201" s="9"/>
      <c r="D201" s="7"/>
      <c r="F201" s="7"/>
      <c r="H201" s="7"/>
      <c r="J201" s="26"/>
      <c r="K201" s="55"/>
      <c r="L201" s="26"/>
      <c r="M201" s="35"/>
      <c r="N201" s="36"/>
    </row>
    <row r="202" spans="2:14" s="6" customFormat="1" ht="15" customHeight="1">
      <c r="B202" s="9"/>
      <c r="D202" s="7"/>
      <c r="F202" s="7"/>
      <c r="H202" s="7"/>
      <c r="J202" s="26"/>
      <c r="K202" s="55"/>
      <c r="L202" s="26"/>
      <c r="M202" s="35"/>
      <c r="N202" s="36"/>
    </row>
    <row r="203" spans="2:14" s="6" customFormat="1" ht="15" customHeight="1">
      <c r="B203" s="9"/>
      <c r="D203" s="7"/>
      <c r="F203" s="7"/>
      <c r="H203" s="7"/>
      <c r="J203" s="26"/>
      <c r="K203" s="55"/>
      <c r="L203" s="26"/>
      <c r="M203" s="35"/>
      <c r="N203" s="36"/>
    </row>
    <row r="204" spans="2:14" s="6" customFormat="1" ht="15" customHeight="1">
      <c r="B204" s="9"/>
      <c r="D204" s="7"/>
      <c r="F204" s="7"/>
      <c r="H204" s="7"/>
      <c r="J204" s="26"/>
      <c r="K204" s="55"/>
      <c r="L204" s="26"/>
      <c r="M204" s="35"/>
      <c r="N204" s="36"/>
    </row>
    <row r="205" spans="2:14" s="6" customFormat="1" ht="15" customHeight="1">
      <c r="B205" s="9"/>
      <c r="D205" s="7"/>
      <c r="F205" s="7"/>
      <c r="H205" s="7"/>
      <c r="J205" s="26"/>
      <c r="K205" s="55"/>
      <c r="L205" s="26"/>
      <c r="M205" s="35"/>
      <c r="N205" s="36"/>
    </row>
    <row r="206" spans="2:14" s="6" customFormat="1" ht="15" customHeight="1">
      <c r="B206" s="9"/>
      <c r="D206" s="7"/>
      <c r="F206" s="7"/>
      <c r="H206" s="7"/>
      <c r="J206" s="26"/>
      <c r="K206" s="55"/>
      <c r="L206" s="26"/>
      <c r="M206" s="35"/>
      <c r="N206" s="36"/>
    </row>
    <row r="207" spans="2:14" s="6" customFormat="1" ht="15" customHeight="1">
      <c r="B207" s="9"/>
      <c r="D207" s="7"/>
      <c r="F207" s="7"/>
      <c r="H207" s="7"/>
      <c r="J207" s="26"/>
      <c r="K207" s="55"/>
      <c r="L207" s="26"/>
      <c r="M207" s="35"/>
      <c r="N207" s="36"/>
    </row>
    <row r="208" spans="2:14" s="6" customFormat="1" ht="15" customHeight="1">
      <c r="B208" s="9"/>
      <c r="D208" s="7"/>
      <c r="F208" s="7"/>
      <c r="H208" s="7"/>
      <c r="J208" s="26"/>
      <c r="K208" s="55"/>
      <c r="L208" s="26"/>
      <c r="M208" s="35"/>
      <c r="N208" s="36"/>
    </row>
    <row r="209" spans="2:14" s="6" customFormat="1" ht="15" customHeight="1">
      <c r="B209" s="9"/>
      <c r="D209" s="7"/>
      <c r="F209" s="7"/>
      <c r="H209" s="7"/>
      <c r="J209" s="26"/>
      <c r="K209" s="55"/>
      <c r="L209" s="26"/>
      <c r="M209" s="35"/>
      <c r="N209" s="36"/>
    </row>
    <row r="210" spans="2:14" s="6" customFormat="1" ht="15" customHeight="1">
      <c r="B210" s="9"/>
      <c r="D210" s="7"/>
      <c r="F210" s="7"/>
      <c r="H210" s="7"/>
      <c r="J210" s="26"/>
      <c r="K210" s="55"/>
      <c r="L210" s="26"/>
      <c r="M210" s="35"/>
      <c r="N210" s="36"/>
    </row>
    <row r="211" spans="2:14" s="6" customFormat="1" ht="15" customHeight="1">
      <c r="B211" s="9"/>
      <c r="D211" s="7"/>
      <c r="F211" s="7"/>
      <c r="H211" s="7"/>
      <c r="J211" s="26"/>
      <c r="K211" s="55"/>
      <c r="L211" s="26"/>
      <c r="M211" s="35"/>
      <c r="N211" s="36"/>
    </row>
    <row r="212" spans="2:14" s="6" customFormat="1" ht="15" customHeight="1">
      <c r="B212" s="9"/>
      <c r="D212" s="7"/>
      <c r="F212" s="7"/>
      <c r="H212" s="7"/>
      <c r="J212" s="26"/>
      <c r="K212" s="55"/>
      <c r="L212" s="26"/>
      <c r="M212" s="35"/>
      <c r="N212" s="36"/>
    </row>
    <row r="213" spans="2:14" s="6" customFormat="1" ht="15" customHeight="1">
      <c r="B213" s="9"/>
      <c r="D213" s="7"/>
      <c r="F213" s="7"/>
      <c r="H213" s="7"/>
      <c r="J213" s="26"/>
      <c r="K213" s="55"/>
      <c r="L213" s="26"/>
      <c r="M213" s="35"/>
      <c r="N213" s="36"/>
    </row>
    <row r="214" spans="2:14" s="6" customFormat="1" ht="15" customHeight="1">
      <c r="B214" s="9"/>
      <c r="D214" s="7"/>
      <c r="F214" s="7"/>
      <c r="H214" s="7"/>
      <c r="J214" s="26"/>
      <c r="K214" s="55"/>
      <c r="L214" s="26"/>
      <c r="M214" s="35"/>
      <c r="N214" s="36"/>
    </row>
    <row r="215" spans="2:14" s="6" customFormat="1" ht="15" customHeight="1">
      <c r="B215" s="9"/>
      <c r="D215" s="7"/>
      <c r="F215" s="7"/>
      <c r="H215" s="7"/>
      <c r="J215" s="26"/>
      <c r="K215" s="55"/>
      <c r="L215" s="26"/>
      <c r="M215" s="35"/>
      <c r="N215" s="36"/>
    </row>
    <row r="216" spans="2:14" s="6" customFormat="1" ht="15" customHeight="1">
      <c r="B216" s="9"/>
      <c r="D216" s="7"/>
      <c r="F216" s="7"/>
      <c r="H216" s="7"/>
      <c r="J216" s="26"/>
      <c r="K216" s="55"/>
      <c r="L216" s="26"/>
      <c r="M216" s="35"/>
      <c r="N216" s="36"/>
    </row>
    <row r="217" spans="2:14" s="6" customFormat="1" ht="15" customHeight="1">
      <c r="B217" s="9"/>
      <c r="D217" s="7"/>
      <c r="F217" s="7"/>
      <c r="H217" s="7"/>
      <c r="J217" s="26"/>
      <c r="K217" s="55"/>
      <c r="L217" s="26"/>
      <c r="M217" s="35"/>
      <c r="N217" s="36"/>
    </row>
    <row r="218" spans="2:14" s="6" customFormat="1" ht="15" customHeight="1">
      <c r="B218" s="9"/>
      <c r="D218" s="7"/>
      <c r="F218" s="7"/>
      <c r="H218" s="7"/>
      <c r="J218" s="26"/>
      <c r="K218" s="55"/>
      <c r="L218" s="26"/>
      <c r="M218" s="35"/>
      <c r="N218" s="36"/>
    </row>
    <row r="219" spans="2:14" s="6" customFormat="1" ht="15" customHeight="1">
      <c r="B219" s="9"/>
      <c r="D219" s="7"/>
      <c r="F219" s="7"/>
      <c r="H219" s="7"/>
      <c r="J219" s="26"/>
      <c r="K219" s="55"/>
      <c r="L219" s="26"/>
      <c r="M219" s="35"/>
      <c r="N219" s="36"/>
    </row>
    <row r="220" spans="2:14" s="6" customFormat="1" ht="15" customHeight="1">
      <c r="B220" s="9"/>
      <c r="D220" s="7"/>
      <c r="F220" s="7"/>
      <c r="H220" s="7"/>
      <c r="J220" s="26"/>
      <c r="K220" s="55"/>
      <c r="L220" s="26"/>
      <c r="M220" s="35"/>
      <c r="N220" s="36"/>
    </row>
    <row r="221" spans="2:14" s="6" customFormat="1" ht="15" customHeight="1">
      <c r="B221" s="9"/>
      <c r="D221" s="7"/>
      <c r="F221" s="7"/>
      <c r="H221" s="7"/>
      <c r="J221" s="26"/>
      <c r="K221" s="55"/>
      <c r="L221" s="26"/>
      <c r="M221" s="35"/>
      <c r="N221" s="36"/>
    </row>
    <row r="222" spans="2:14" s="6" customFormat="1" ht="15" customHeight="1">
      <c r="B222" s="9"/>
      <c r="D222" s="7"/>
      <c r="F222" s="7"/>
      <c r="H222" s="7"/>
      <c r="J222" s="26"/>
      <c r="K222" s="55"/>
      <c r="L222" s="26"/>
      <c r="M222" s="35"/>
      <c r="N222" s="36"/>
    </row>
    <row r="223" spans="2:14" s="6" customFormat="1" ht="15" customHeight="1">
      <c r="B223" s="9"/>
      <c r="D223" s="7"/>
      <c r="F223" s="7"/>
      <c r="H223" s="7"/>
      <c r="J223" s="26"/>
      <c r="K223" s="55"/>
      <c r="L223" s="26"/>
      <c r="M223" s="35"/>
      <c r="N223" s="36"/>
    </row>
    <row r="224" spans="2:14" s="6" customFormat="1" ht="15" customHeight="1">
      <c r="B224" s="9"/>
      <c r="D224" s="7"/>
      <c r="F224" s="7"/>
      <c r="H224" s="7"/>
      <c r="J224" s="26"/>
      <c r="K224" s="55"/>
      <c r="L224" s="26"/>
      <c r="M224" s="35"/>
      <c r="N224" s="36"/>
    </row>
    <row r="225" spans="2:14" s="6" customFormat="1" ht="15" customHeight="1">
      <c r="B225" s="9"/>
      <c r="D225" s="7"/>
      <c r="F225" s="7"/>
      <c r="H225" s="7"/>
      <c r="J225" s="26"/>
      <c r="K225" s="55"/>
      <c r="L225" s="26"/>
      <c r="M225" s="35"/>
      <c r="N225" s="36"/>
    </row>
    <row r="226" spans="2:14" s="6" customFormat="1" ht="15" customHeight="1">
      <c r="B226" s="9"/>
      <c r="D226" s="7"/>
      <c r="F226" s="7"/>
      <c r="H226" s="7"/>
      <c r="J226" s="26"/>
      <c r="K226" s="55"/>
      <c r="L226" s="26"/>
      <c r="M226" s="35"/>
      <c r="N226" s="36"/>
    </row>
    <row r="227" spans="2:14" s="6" customFormat="1" ht="15" customHeight="1">
      <c r="B227" s="9"/>
      <c r="D227" s="7"/>
      <c r="F227" s="7"/>
      <c r="H227" s="7"/>
      <c r="J227" s="26"/>
      <c r="K227" s="55"/>
      <c r="L227" s="26"/>
      <c r="M227" s="35"/>
      <c r="N227" s="36"/>
    </row>
    <row r="228" spans="2:14" s="6" customFormat="1" ht="15" customHeight="1">
      <c r="B228" s="9"/>
      <c r="D228" s="7"/>
      <c r="F228" s="7"/>
      <c r="H228" s="7"/>
      <c r="J228" s="26"/>
      <c r="K228" s="55"/>
      <c r="L228" s="26"/>
      <c r="M228" s="35"/>
      <c r="N228" s="36"/>
    </row>
    <row r="229" spans="2:14" s="6" customFormat="1" ht="15" customHeight="1">
      <c r="B229" s="9"/>
      <c r="D229" s="7"/>
      <c r="F229" s="7"/>
      <c r="H229" s="7"/>
      <c r="J229" s="26"/>
      <c r="K229" s="55"/>
      <c r="L229" s="26"/>
      <c r="M229" s="35"/>
      <c r="N229" s="36"/>
    </row>
    <row r="230" spans="2:14" s="6" customFormat="1" ht="15" customHeight="1">
      <c r="B230" s="9"/>
      <c r="D230" s="7"/>
      <c r="F230" s="7"/>
      <c r="H230" s="7"/>
      <c r="J230" s="26"/>
      <c r="K230" s="55"/>
      <c r="L230" s="26"/>
      <c r="M230" s="35"/>
      <c r="N230" s="36"/>
    </row>
    <row r="231" spans="2:14" s="6" customFormat="1" ht="15" customHeight="1">
      <c r="B231" s="9"/>
      <c r="D231" s="7"/>
      <c r="F231" s="7"/>
      <c r="H231" s="7"/>
      <c r="J231" s="26"/>
      <c r="K231" s="55"/>
      <c r="L231" s="26"/>
      <c r="M231" s="35"/>
      <c r="N231" s="36"/>
    </row>
    <row r="232" spans="2:14" s="6" customFormat="1" ht="15" customHeight="1">
      <c r="B232" s="9"/>
      <c r="D232" s="7"/>
      <c r="F232" s="7"/>
      <c r="H232" s="7"/>
      <c r="J232" s="26"/>
      <c r="K232" s="55"/>
      <c r="L232" s="26"/>
      <c r="M232" s="35"/>
      <c r="N232" s="36"/>
    </row>
    <row r="233" spans="2:14" s="6" customFormat="1" ht="15" customHeight="1">
      <c r="B233" s="9"/>
      <c r="D233" s="7"/>
      <c r="F233" s="7"/>
      <c r="H233" s="7"/>
      <c r="J233" s="26"/>
      <c r="K233" s="55"/>
      <c r="L233" s="26"/>
      <c r="M233" s="35"/>
      <c r="N233" s="36"/>
    </row>
    <row r="234" spans="2:14" s="6" customFormat="1" ht="15" customHeight="1">
      <c r="B234" s="9"/>
      <c r="D234" s="7"/>
      <c r="F234" s="7"/>
      <c r="H234" s="7"/>
      <c r="J234" s="26"/>
      <c r="K234" s="55"/>
      <c r="L234" s="26"/>
      <c r="M234" s="35"/>
      <c r="N234" s="36"/>
    </row>
    <row r="235" spans="2:14" s="6" customFormat="1" ht="15" customHeight="1">
      <c r="B235" s="9"/>
      <c r="D235" s="7"/>
      <c r="F235" s="7"/>
      <c r="H235" s="7"/>
      <c r="J235" s="26"/>
      <c r="K235" s="55"/>
      <c r="L235" s="26"/>
      <c r="M235" s="35"/>
      <c r="N235" s="36"/>
    </row>
    <row r="236" spans="2:14" s="6" customFormat="1" ht="15" customHeight="1">
      <c r="B236" s="9"/>
      <c r="D236" s="7"/>
      <c r="F236" s="7"/>
      <c r="H236" s="7"/>
      <c r="J236" s="26"/>
      <c r="K236" s="55"/>
      <c r="L236" s="26"/>
      <c r="M236" s="35"/>
      <c r="N236" s="36"/>
    </row>
    <row r="237" spans="2:14" s="6" customFormat="1" ht="15" customHeight="1">
      <c r="B237" s="9"/>
      <c r="D237" s="7"/>
      <c r="F237" s="7"/>
      <c r="H237" s="7"/>
      <c r="J237" s="26"/>
      <c r="K237" s="55"/>
      <c r="L237" s="26"/>
      <c r="M237" s="35"/>
      <c r="N237" s="36"/>
    </row>
    <row r="238" spans="2:14" s="6" customFormat="1" ht="15" customHeight="1">
      <c r="B238" s="9"/>
      <c r="D238" s="7"/>
      <c r="F238" s="7"/>
      <c r="H238" s="7"/>
      <c r="J238" s="26"/>
      <c r="K238" s="55"/>
      <c r="L238" s="26"/>
      <c r="M238" s="35"/>
      <c r="N238" s="36"/>
    </row>
    <row r="239" spans="2:14" s="6" customFormat="1" ht="15" customHeight="1">
      <c r="B239" s="9"/>
      <c r="D239" s="7"/>
      <c r="F239" s="7"/>
      <c r="H239" s="7"/>
      <c r="J239" s="26"/>
      <c r="K239" s="55"/>
      <c r="L239" s="26"/>
      <c r="M239" s="35"/>
      <c r="N239" s="36"/>
    </row>
    <row r="240" spans="2:14" s="6" customFormat="1" ht="15" customHeight="1">
      <c r="B240" s="9"/>
      <c r="D240" s="7"/>
      <c r="F240" s="7"/>
      <c r="H240" s="7"/>
      <c r="J240" s="26"/>
      <c r="K240" s="55"/>
      <c r="L240" s="26"/>
      <c r="M240" s="35"/>
      <c r="N240" s="36"/>
    </row>
    <row r="241" spans="2:14" s="6" customFormat="1" ht="15" customHeight="1">
      <c r="B241" s="9"/>
      <c r="D241" s="7"/>
      <c r="F241" s="7"/>
      <c r="H241" s="7"/>
      <c r="J241" s="26"/>
      <c r="K241" s="55"/>
      <c r="L241" s="26"/>
      <c r="M241" s="35"/>
      <c r="N241" s="36"/>
    </row>
    <row r="242" spans="2:14" s="6" customFormat="1" ht="15" customHeight="1">
      <c r="B242" s="9"/>
      <c r="D242" s="7"/>
      <c r="F242" s="7"/>
      <c r="H242" s="7"/>
      <c r="J242" s="26"/>
      <c r="K242" s="55"/>
      <c r="L242" s="26"/>
      <c r="M242" s="35"/>
      <c r="N242" s="36"/>
    </row>
    <row r="243" spans="2:14" s="6" customFormat="1" ht="15" customHeight="1">
      <c r="B243" s="9"/>
      <c r="D243" s="7"/>
      <c r="F243" s="7"/>
      <c r="H243" s="7"/>
      <c r="J243" s="26"/>
      <c r="K243" s="55"/>
      <c r="L243" s="26"/>
      <c r="M243" s="35"/>
      <c r="N243" s="36"/>
    </row>
    <row r="244" spans="2:14" s="6" customFormat="1" ht="15" customHeight="1">
      <c r="B244" s="9"/>
      <c r="D244" s="7"/>
      <c r="F244" s="7"/>
      <c r="H244" s="7"/>
      <c r="J244" s="26"/>
      <c r="K244" s="55"/>
      <c r="L244" s="26"/>
      <c r="M244" s="35"/>
      <c r="N244" s="36"/>
    </row>
    <row r="245" spans="2:14" s="6" customFormat="1" ht="15" customHeight="1">
      <c r="B245" s="9"/>
      <c r="D245" s="7"/>
      <c r="F245" s="7"/>
      <c r="H245" s="7"/>
      <c r="J245" s="26"/>
      <c r="K245" s="55"/>
      <c r="L245" s="26"/>
      <c r="M245" s="35"/>
      <c r="N245" s="36"/>
    </row>
    <row r="246" spans="2:14" s="6" customFormat="1" ht="15" customHeight="1">
      <c r="B246" s="9"/>
      <c r="D246" s="7"/>
      <c r="F246" s="7"/>
      <c r="H246" s="7"/>
      <c r="J246" s="26"/>
      <c r="K246" s="55"/>
      <c r="L246" s="26"/>
      <c r="M246" s="35"/>
      <c r="N246" s="36"/>
    </row>
    <row r="247" spans="2:14" s="6" customFormat="1" ht="15" customHeight="1">
      <c r="B247" s="9"/>
      <c r="D247" s="7"/>
      <c r="F247" s="7"/>
      <c r="H247" s="7"/>
      <c r="J247" s="26"/>
      <c r="K247" s="55"/>
      <c r="L247" s="26"/>
      <c r="M247" s="35"/>
      <c r="N247" s="36"/>
    </row>
    <row r="248" spans="2:14" s="6" customFormat="1" ht="15" customHeight="1">
      <c r="B248" s="9"/>
      <c r="D248" s="7"/>
      <c r="F248" s="7"/>
      <c r="H248" s="7"/>
      <c r="J248" s="26"/>
      <c r="K248" s="55"/>
      <c r="L248" s="26"/>
      <c r="M248" s="35"/>
      <c r="N248" s="36"/>
    </row>
    <row r="249" spans="2:14" s="6" customFormat="1" ht="15" customHeight="1">
      <c r="B249" s="9"/>
      <c r="D249" s="7"/>
      <c r="F249" s="7"/>
      <c r="H249" s="7"/>
      <c r="J249" s="26"/>
      <c r="K249" s="55"/>
      <c r="L249" s="26"/>
      <c r="M249" s="35"/>
      <c r="N249" s="36"/>
    </row>
    <row r="250" spans="2:14" s="6" customFormat="1" ht="15" customHeight="1">
      <c r="B250" s="9"/>
      <c r="D250" s="7"/>
      <c r="F250" s="7"/>
      <c r="H250" s="7"/>
      <c r="J250" s="26"/>
      <c r="K250" s="55"/>
      <c r="L250" s="26"/>
      <c r="M250" s="35"/>
      <c r="N250" s="36"/>
    </row>
    <row r="251" spans="2:14" s="6" customFormat="1" ht="15" customHeight="1">
      <c r="B251" s="9"/>
      <c r="D251" s="7"/>
      <c r="F251" s="7"/>
      <c r="H251" s="7"/>
      <c r="J251" s="26"/>
      <c r="K251" s="55"/>
      <c r="L251" s="26"/>
      <c r="M251" s="35"/>
      <c r="N251" s="36"/>
    </row>
    <row r="252" spans="2:14" s="6" customFormat="1" ht="15" customHeight="1">
      <c r="B252" s="9"/>
      <c r="D252" s="7"/>
      <c r="F252" s="7"/>
      <c r="H252" s="7"/>
      <c r="J252" s="26"/>
      <c r="K252" s="55"/>
      <c r="L252" s="26"/>
      <c r="M252" s="35"/>
      <c r="N252" s="36"/>
    </row>
    <row r="253" spans="2:14" s="6" customFormat="1" ht="15" customHeight="1">
      <c r="B253" s="9"/>
      <c r="D253" s="7"/>
      <c r="F253" s="7"/>
      <c r="H253" s="7"/>
      <c r="J253" s="26"/>
      <c r="K253" s="55"/>
      <c r="L253" s="26"/>
      <c r="M253" s="35"/>
      <c r="N253" s="36"/>
    </row>
    <row r="254" spans="2:14" s="6" customFormat="1" ht="15" customHeight="1">
      <c r="B254" s="9"/>
      <c r="D254" s="7"/>
      <c r="F254" s="7"/>
      <c r="H254" s="7"/>
      <c r="J254" s="26"/>
      <c r="K254" s="55"/>
      <c r="L254" s="26"/>
      <c r="M254" s="35"/>
      <c r="N254" s="36"/>
    </row>
    <row r="255" spans="2:14" s="6" customFormat="1" ht="15" customHeight="1">
      <c r="B255" s="9"/>
      <c r="D255" s="7"/>
      <c r="F255" s="7"/>
      <c r="H255" s="7"/>
      <c r="J255" s="26"/>
      <c r="K255" s="55"/>
      <c r="L255" s="26"/>
      <c r="M255" s="35"/>
      <c r="N255" s="36"/>
    </row>
    <row r="256" spans="2:14" s="6" customFormat="1" ht="15" customHeight="1">
      <c r="B256" s="9"/>
      <c r="D256" s="7"/>
      <c r="F256" s="7"/>
      <c r="H256" s="7"/>
      <c r="J256" s="26"/>
      <c r="K256" s="55"/>
      <c r="L256" s="26"/>
      <c r="M256" s="35"/>
      <c r="N256" s="36"/>
    </row>
    <row r="257" spans="2:14" s="6" customFormat="1" ht="15" customHeight="1">
      <c r="B257" s="9"/>
      <c r="D257" s="7"/>
      <c r="F257" s="7"/>
      <c r="H257" s="7"/>
      <c r="J257" s="26"/>
      <c r="K257" s="55"/>
      <c r="L257" s="26"/>
      <c r="M257" s="35"/>
      <c r="N257" s="36"/>
    </row>
    <row r="258" spans="2:14" s="6" customFormat="1" ht="15" customHeight="1">
      <c r="B258" s="9"/>
      <c r="D258" s="7"/>
      <c r="F258" s="7"/>
      <c r="H258" s="7"/>
      <c r="J258" s="26"/>
      <c r="K258" s="55"/>
      <c r="L258" s="26"/>
      <c r="M258" s="35"/>
      <c r="N258" s="36"/>
    </row>
    <row r="259" spans="2:14" s="6" customFormat="1" ht="15" customHeight="1">
      <c r="B259" s="9"/>
      <c r="D259" s="7"/>
      <c r="F259" s="7"/>
      <c r="H259" s="7"/>
      <c r="J259" s="26"/>
      <c r="K259" s="55"/>
      <c r="L259" s="26"/>
      <c r="M259" s="35"/>
      <c r="N259" s="36"/>
    </row>
    <row r="260" spans="2:14" s="6" customFormat="1" ht="15" customHeight="1">
      <c r="B260" s="9"/>
      <c r="D260" s="7"/>
      <c r="F260" s="7"/>
      <c r="H260" s="7"/>
      <c r="J260" s="26"/>
      <c r="K260" s="55"/>
      <c r="L260" s="26"/>
      <c r="M260" s="35"/>
      <c r="N260" s="36"/>
    </row>
    <row r="261" spans="2:14" s="6" customFormat="1" ht="15" customHeight="1">
      <c r="B261" s="9"/>
      <c r="D261" s="7"/>
      <c r="F261" s="7"/>
      <c r="H261" s="7"/>
      <c r="J261" s="26"/>
      <c r="K261" s="55"/>
      <c r="L261" s="26"/>
      <c r="M261" s="35"/>
      <c r="N261" s="36"/>
    </row>
    <row r="262" spans="2:14" s="6" customFormat="1" ht="15" customHeight="1">
      <c r="B262" s="9"/>
      <c r="D262" s="7"/>
      <c r="F262" s="7"/>
      <c r="H262" s="7"/>
      <c r="J262" s="26"/>
      <c r="K262" s="55"/>
      <c r="L262" s="26"/>
      <c r="M262" s="35"/>
      <c r="N262" s="36"/>
    </row>
    <row r="263" spans="2:14" s="6" customFormat="1" ht="15" customHeight="1">
      <c r="B263" s="9"/>
      <c r="D263" s="7"/>
      <c r="F263" s="7"/>
      <c r="H263" s="7"/>
      <c r="J263" s="26"/>
      <c r="K263" s="55"/>
      <c r="L263" s="26"/>
      <c r="M263" s="35"/>
      <c r="N263" s="36"/>
    </row>
    <row r="264" spans="2:14" s="6" customFormat="1" ht="15" customHeight="1">
      <c r="B264" s="9"/>
      <c r="D264" s="7"/>
      <c r="F264" s="7"/>
      <c r="H264" s="7"/>
      <c r="J264" s="26"/>
      <c r="K264" s="55"/>
      <c r="L264" s="26"/>
      <c r="M264" s="35"/>
      <c r="N264" s="36"/>
    </row>
    <row r="265" spans="2:14" s="6" customFormat="1" ht="15" customHeight="1">
      <c r="B265" s="9"/>
      <c r="D265" s="7"/>
      <c r="F265" s="7"/>
      <c r="H265" s="7"/>
      <c r="J265" s="26"/>
      <c r="K265" s="55"/>
      <c r="L265" s="26"/>
      <c r="M265" s="35"/>
      <c r="N265" s="36"/>
    </row>
    <row r="266" spans="2:14" s="6" customFormat="1" ht="15" customHeight="1">
      <c r="B266" s="9"/>
      <c r="D266" s="7"/>
      <c r="F266" s="7"/>
      <c r="H266" s="7"/>
      <c r="J266" s="26"/>
      <c r="K266" s="55"/>
      <c r="L266" s="26"/>
      <c r="M266" s="35"/>
      <c r="N266" s="36"/>
    </row>
    <row r="267" spans="2:14" s="6" customFormat="1" ht="15" customHeight="1">
      <c r="B267" s="9"/>
      <c r="D267" s="7"/>
      <c r="F267" s="7"/>
      <c r="H267" s="7"/>
      <c r="J267" s="26"/>
      <c r="K267" s="55"/>
      <c r="L267" s="26"/>
      <c r="M267" s="35"/>
      <c r="N267" s="36"/>
    </row>
    <row r="268" spans="2:14" s="6" customFormat="1" ht="15" customHeight="1">
      <c r="B268" s="9"/>
      <c r="D268" s="7"/>
      <c r="F268" s="7"/>
      <c r="H268" s="7"/>
      <c r="J268" s="26"/>
      <c r="K268" s="55"/>
      <c r="L268" s="26"/>
      <c r="M268" s="35"/>
      <c r="N268" s="36"/>
    </row>
    <row r="269" spans="2:14" s="6" customFormat="1" ht="15" customHeight="1">
      <c r="B269" s="9"/>
      <c r="D269" s="7"/>
      <c r="F269" s="7"/>
      <c r="H269" s="7"/>
      <c r="J269" s="26"/>
      <c r="K269" s="55"/>
      <c r="L269" s="26"/>
      <c r="M269" s="35"/>
      <c r="N269" s="36"/>
    </row>
    <row r="270" spans="2:14" s="6" customFormat="1" ht="15" customHeight="1">
      <c r="B270" s="9"/>
      <c r="D270" s="7"/>
      <c r="F270" s="7"/>
      <c r="H270" s="7"/>
      <c r="J270" s="26"/>
      <c r="K270" s="55"/>
      <c r="L270" s="26"/>
      <c r="M270" s="35"/>
      <c r="N270" s="36"/>
    </row>
    <row r="271" spans="2:14" s="6" customFormat="1" ht="15" customHeight="1">
      <c r="B271" s="9"/>
      <c r="D271" s="7"/>
      <c r="F271" s="7"/>
      <c r="H271" s="7"/>
      <c r="J271" s="26"/>
      <c r="K271" s="55"/>
      <c r="L271" s="26"/>
      <c r="M271" s="35"/>
      <c r="N271" s="36"/>
    </row>
    <row r="272" spans="2:14" s="6" customFormat="1" ht="15" customHeight="1">
      <c r="B272" s="9"/>
      <c r="D272" s="7"/>
      <c r="F272" s="7"/>
      <c r="H272" s="7"/>
      <c r="J272" s="26"/>
      <c r="K272" s="55"/>
      <c r="L272" s="26"/>
      <c r="M272" s="35"/>
      <c r="N272" s="36"/>
    </row>
    <row r="273" spans="2:14" s="6" customFormat="1" ht="15" customHeight="1">
      <c r="B273" s="9"/>
      <c r="D273" s="7"/>
      <c r="F273" s="7"/>
      <c r="H273" s="7"/>
      <c r="J273" s="26"/>
      <c r="K273" s="55"/>
      <c r="L273" s="26"/>
      <c r="M273" s="35"/>
      <c r="N273" s="36"/>
    </row>
    <row r="274" spans="2:14" s="6" customFormat="1" ht="15" customHeight="1">
      <c r="B274" s="9"/>
      <c r="D274" s="7"/>
      <c r="F274" s="7"/>
      <c r="H274" s="7"/>
      <c r="J274" s="26"/>
      <c r="K274" s="55"/>
      <c r="L274" s="26"/>
      <c r="M274" s="35"/>
      <c r="N274" s="36"/>
    </row>
    <row r="275" spans="2:14" s="6" customFormat="1" ht="15" customHeight="1">
      <c r="B275" s="9"/>
      <c r="D275" s="7"/>
      <c r="F275" s="7"/>
      <c r="H275" s="7"/>
      <c r="J275" s="26"/>
      <c r="K275" s="55"/>
      <c r="L275" s="26"/>
      <c r="M275" s="35"/>
      <c r="N275" s="36"/>
    </row>
    <row r="276" spans="2:14" s="6" customFormat="1" ht="15" customHeight="1">
      <c r="B276" s="9"/>
      <c r="D276" s="7"/>
      <c r="F276" s="7"/>
      <c r="H276" s="7"/>
      <c r="J276" s="26"/>
      <c r="K276" s="55"/>
      <c r="L276" s="26"/>
      <c r="M276" s="35"/>
      <c r="N276" s="36"/>
    </row>
    <row r="277" spans="2:14" s="6" customFormat="1" ht="15" customHeight="1">
      <c r="B277" s="9"/>
      <c r="D277" s="7"/>
      <c r="F277" s="7"/>
      <c r="H277" s="7"/>
      <c r="J277" s="26"/>
      <c r="K277" s="55"/>
      <c r="L277" s="26"/>
      <c r="M277" s="35"/>
      <c r="N277" s="36"/>
    </row>
    <row r="278" spans="2:14" s="6" customFormat="1" ht="15" customHeight="1">
      <c r="B278" s="9"/>
      <c r="D278" s="7"/>
      <c r="F278" s="7"/>
      <c r="H278" s="7"/>
      <c r="J278" s="26"/>
      <c r="K278" s="55"/>
      <c r="L278" s="26"/>
      <c r="M278" s="35"/>
      <c r="N278" s="36"/>
    </row>
    <row r="279" spans="2:14" s="6" customFormat="1" ht="15" customHeight="1">
      <c r="B279" s="9"/>
      <c r="D279" s="7"/>
      <c r="F279" s="7"/>
      <c r="H279" s="7"/>
      <c r="J279" s="26"/>
      <c r="K279" s="55"/>
      <c r="L279" s="26"/>
      <c r="M279" s="35"/>
      <c r="N279" s="36"/>
    </row>
    <row r="280" spans="2:14" s="6" customFormat="1" ht="15" customHeight="1">
      <c r="B280" s="9"/>
      <c r="D280" s="7"/>
      <c r="F280" s="7"/>
      <c r="H280" s="7"/>
      <c r="J280" s="26"/>
      <c r="K280" s="55"/>
      <c r="L280" s="26"/>
      <c r="M280" s="35"/>
      <c r="N280" s="36"/>
    </row>
    <row r="281" spans="2:14" s="6" customFormat="1" ht="15" customHeight="1">
      <c r="B281" s="9"/>
      <c r="D281" s="7"/>
      <c r="F281" s="7"/>
      <c r="H281" s="7"/>
      <c r="J281" s="26"/>
      <c r="K281" s="55"/>
      <c r="L281" s="26"/>
      <c r="M281" s="35"/>
      <c r="N281" s="36"/>
    </row>
    <row r="282" spans="2:14" s="6" customFormat="1" ht="15" customHeight="1">
      <c r="B282" s="9"/>
      <c r="D282" s="7"/>
      <c r="F282" s="7"/>
      <c r="H282" s="7"/>
      <c r="J282" s="26"/>
      <c r="K282" s="55"/>
      <c r="L282" s="26"/>
      <c r="M282" s="35"/>
      <c r="N282" s="36"/>
    </row>
    <row r="283" spans="2:14" s="6" customFormat="1" ht="15" customHeight="1">
      <c r="B283" s="9"/>
      <c r="D283" s="7"/>
      <c r="F283" s="7"/>
      <c r="H283" s="7"/>
      <c r="J283" s="26"/>
      <c r="K283" s="55"/>
      <c r="L283" s="26"/>
      <c r="M283" s="35"/>
      <c r="N283" s="36"/>
    </row>
    <row r="284" spans="2:14" s="6" customFormat="1" ht="15" customHeight="1">
      <c r="B284" s="9"/>
      <c r="D284" s="7"/>
      <c r="F284" s="7"/>
      <c r="H284" s="7"/>
      <c r="J284" s="26"/>
      <c r="K284" s="55"/>
      <c r="L284" s="26"/>
      <c r="M284" s="35"/>
      <c r="N284" s="36"/>
    </row>
    <row r="285" spans="2:14" s="6" customFormat="1" ht="15" customHeight="1">
      <c r="B285" s="9"/>
      <c r="D285" s="7"/>
      <c r="F285" s="7"/>
      <c r="H285" s="7"/>
      <c r="J285" s="26"/>
      <c r="K285" s="55"/>
      <c r="L285" s="26"/>
      <c r="M285" s="35"/>
      <c r="N285" s="36"/>
    </row>
    <row r="286" spans="2:14" s="6" customFormat="1" ht="15" customHeight="1">
      <c r="B286" s="9"/>
      <c r="D286" s="7"/>
      <c r="F286" s="7"/>
      <c r="H286" s="7"/>
      <c r="J286" s="26"/>
      <c r="K286" s="55"/>
      <c r="L286" s="26"/>
      <c r="M286" s="35"/>
      <c r="N286" s="36"/>
    </row>
    <row r="287" spans="2:14" s="6" customFormat="1" ht="15" customHeight="1">
      <c r="B287" s="9"/>
      <c r="D287" s="7"/>
      <c r="F287" s="7"/>
      <c r="H287" s="7"/>
      <c r="J287" s="26"/>
      <c r="K287" s="55"/>
      <c r="L287" s="26"/>
      <c r="M287" s="35"/>
      <c r="N287" s="36"/>
    </row>
    <row r="288" spans="2:14" s="6" customFormat="1" ht="15" customHeight="1">
      <c r="B288" s="9"/>
      <c r="D288" s="7"/>
      <c r="F288" s="7"/>
      <c r="H288" s="7"/>
      <c r="J288" s="26"/>
      <c r="K288" s="55"/>
      <c r="L288" s="26"/>
      <c r="M288" s="35"/>
      <c r="N288" s="36"/>
    </row>
    <row r="289" spans="2:14" s="6" customFormat="1" ht="15" customHeight="1">
      <c r="B289" s="9"/>
      <c r="D289" s="7"/>
      <c r="F289" s="7"/>
      <c r="H289" s="7"/>
      <c r="J289" s="26"/>
      <c r="K289" s="55"/>
      <c r="L289" s="26"/>
      <c r="M289" s="35"/>
      <c r="N289" s="36"/>
    </row>
    <row r="290" spans="2:14" s="6" customFormat="1" ht="15" customHeight="1">
      <c r="B290" s="9"/>
      <c r="D290" s="7"/>
      <c r="F290" s="7"/>
      <c r="H290" s="7"/>
      <c r="J290" s="26"/>
      <c r="K290" s="55"/>
      <c r="L290" s="26"/>
      <c r="M290" s="35"/>
      <c r="N290" s="36"/>
    </row>
    <row r="291" spans="2:14" s="6" customFormat="1" ht="15" customHeight="1">
      <c r="B291" s="9"/>
      <c r="D291" s="7"/>
      <c r="F291" s="7"/>
      <c r="H291" s="7"/>
      <c r="J291" s="26"/>
      <c r="K291" s="55"/>
      <c r="L291" s="26"/>
      <c r="M291" s="35"/>
      <c r="N291" s="36"/>
    </row>
    <row r="292" spans="2:14" s="6" customFormat="1" ht="15" customHeight="1">
      <c r="B292" s="9"/>
      <c r="D292" s="7"/>
      <c r="F292" s="7"/>
      <c r="H292" s="7"/>
      <c r="J292" s="26"/>
      <c r="K292" s="55"/>
      <c r="L292" s="26"/>
      <c r="M292" s="35"/>
      <c r="N292" s="36"/>
    </row>
    <row r="293" spans="2:14" s="6" customFormat="1" ht="15" customHeight="1">
      <c r="B293" s="9"/>
      <c r="D293" s="7"/>
      <c r="F293" s="7"/>
      <c r="H293" s="7"/>
      <c r="J293" s="26"/>
      <c r="K293" s="55"/>
      <c r="L293" s="26"/>
      <c r="M293" s="35"/>
      <c r="N293" s="36"/>
    </row>
    <row r="294" spans="2:14" s="6" customFormat="1" ht="15" customHeight="1">
      <c r="B294" s="9"/>
      <c r="D294" s="7"/>
      <c r="F294" s="7"/>
      <c r="H294" s="7"/>
      <c r="J294" s="26"/>
      <c r="K294" s="55"/>
      <c r="L294" s="26"/>
      <c r="M294" s="35"/>
      <c r="N294" s="36"/>
    </row>
    <row r="295" spans="2:14" s="6" customFormat="1" ht="15" customHeight="1">
      <c r="B295" s="9"/>
      <c r="D295" s="7"/>
      <c r="F295" s="7"/>
      <c r="H295" s="7"/>
      <c r="J295" s="26"/>
      <c r="K295" s="55"/>
      <c r="L295" s="26"/>
      <c r="M295" s="35"/>
      <c r="N295" s="36"/>
    </row>
    <row r="296" spans="2:14" s="6" customFormat="1" ht="15" customHeight="1">
      <c r="B296" s="9"/>
      <c r="D296" s="7"/>
      <c r="F296" s="7"/>
      <c r="H296" s="7"/>
      <c r="J296" s="26"/>
      <c r="K296" s="55"/>
      <c r="L296" s="26"/>
      <c r="M296" s="35"/>
      <c r="N296" s="36"/>
    </row>
    <row r="297" spans="2:14" s="6" customFormat="1" ht="15" customHeight="1">
      <c r="B297" s="9"/>
      <c r="D297" s="7"/>
      <c r="F297" s="7"/>
      <c r="H297" s="7"/>
      <c r="J297" s="26"/>
      <c r="K297" s="55"/>
      <c r="L297" s="26"/>
      <c r="M297" s="35"/>
      <c r="N297" s="36"/>
    </row>
    <row r="298" spans="2:14" s="6" customFormat="1" ht="15" customHeight="1">
      <c r="B298" s="9"/>
      <c r="D298" s="7"/>
      <c r="F298" s="7"/>
      <c r="H298" s="7"/>
      <c r="J298" s="26"/>
      <c r="K298" s="55"/>
      <c r="L298" s="26"/>
      <c r="M298" s="35"/>
      <c r="N298" s="36"/>
    </row>
    <row r="299" spans="2:14" s="6" customFormat="1" ht="15" customHeight="1">
      <c r="B299" s="9"/>
      <c r="D299" s="7"/>
      <c r="F299" s="7"/>
      <c r="H299" s="7"/>
      <c r="J299" s="26"/>
      <c r="K299" s="55"/>
      <c r="L299" s="26"/>
      <c r="M299" s="35"/>
      <c r="N299" s="36"/>
    </row>
    <row r="300" spans="2:14" s="6" customFormat="1" ht="15" customHeight="1">
      <c r="B300" s="9"/>
      <c r="D300" s="7"/>
      <c r="F300" s="7"/>
      <c r="H300" s="7"/>
      <c r="J300" s="26"/>
      <c r="K300" s="55"/>
      <c r="L300" s="26"/>
      <c r="M300" s="35"/>
      <c r="N300" s="36"/>
    </row>
    <row r="301" spans="2:14" s="6" customFormat="1" ht="15" customHeight="1">
      <c r="B301" s="9"/>
      <c r="D301" s="7"/>
      <c r="F301" s="7"/>
      <c r="H301" s="7"/>
      <c r="J301" s="26"/>
      <c r="K301" s="55"/>
      <c r="L301" s="26"/>
      <c r="M301" s="35"/>
      <c r="N301" s="36"/>
    </row>
    <row r="302" spans="2:14" s="6" customFormat="1" ht="15" customHeight="1">
      <c r="B302" s="9"/>
      <c r="D302" s="7"/>
      <c r="F302" s="7"/>
      <c r="H302" s="7"/>
      <c r="J302" s="26"/>
      <c r="K302" s="55"/>
      <c r="L302" s="26"/>
      <c r="M302" s="35"/>
      <c r="N302" s="36"/>
    </row>
    <row r="303" spans="2:14" s="6" customFormat="1" ht="15" customHeight="1">
      <c r="B303" s="9"/>
      <c r="D303" s="7"/>
      <c r="F303" s="7"/>
      <c r="H303" s="7"/>
      <c r="J303" s="26"/>
      <c r="K303" s="55"/>
      <c r="L303" s="26"/>
      <c r="M303" s="35"/>
      <c r="N303" s="36"/>
    </row>
    <row r="304" spans="2:14" s="6" customFormat="1" ht="15" customHeight="1">
      <c r="B304" s="9"/>
      <c r="D304" s="7"/>
      <c r="F304" s="7"/>
      <c r="H304" s="7"/>
      <c r="J304" s="26"/>
      <c r="K304" s="55"/>
      <c r="L304" s="26"/>
      <c r="M304" s="35"/>
      <c r="N304" s="36"/>
    </row>
    <row r="305" spans="2:14" s="6" customFormat="1" ht="15" customHeight="1">
      <c r="B305" s="9"/>
      <c r="D305" s="7"/>
      <c r="F305" s="7"/>
      <c r="H305" s="7"/>
      <c r="J305" s="26"/>
      <c r="K305" s="55"/>
      <c r="L305" s="26"/>
      <c r="M305" s="35"/>
      <c r="N305" s="36"/>
    </row>
    <row r="306" spans="2:14" s="6" customFormat="1" ht="15" customHeight="1">
      <c r="B306" s="9"/>
      <c r="D306" s="7"/>
      <c r="F306" s="7"/>
      <c r="H306" s="7"/>
      <c r="J306" s="26"/>
      <c r="K306" s="55"/>
      <c r="L306" s="26"/>
      <c r="M306" s="35"/>
      <c r="N306" s="36"/>
    </row>
    <row r="307" spans="2:14" s="6" customFormat="1" ht="15" customHeight="1">
      <c r="B307" s="9"/>
      <c r="D307" s="7"/>
      <c r="F307" s="7"/>
      <c r="H307" s="7"/>
      <c r="J307" s="26"/>
      <c r="K307" s="55"/>
      <c r="L307" s="26"/>
      <c r="M307" s="35"/>
      <c r="N307" s="36"/>
    </row>
    <row r="308" spans="2:14" s="6" customFormat="1" ht="15" customHeight="1">
      <c r="B308" s="9"/>
      <c r="D308" s="7"/>
      <c r="F308" s="7"/>
      <c r="H308" s="7"/>
      <c r="J308" s="26"/>
      <c r="K308" s="55"/>
      <c r="L308" s="26"/>
      <c r="M308" s="35"/>
      <c r="N308" s="36"/>
    </row>
    <row r="309" spans="2:14" s="6" customFormat="1" ht="15" customHeight="1">
      <c r="B309" s="9"/>
      <c r="D309" s="7"/>
      <c r="F309" s="7"/>
      <c r="H309" s="7"/>
      <c r="J309" s="26"/>
      <c r="K309" s="55"/>
      <c r="L309" s="26"/>
      <c r="M309" s="35"/>
      <c r="N309" s="36"/>
    </row>
    <row r="310" spans="2:14" s="6" customFormat="1" ht="15" customHeight="1">
      <c r="B310" s="9"/>
      <c r="D310" s="7"/>
      <c r="F310" s="7"/>
      <c r="H310" s="7"/>
      <c r="J310" s="26"/>
      <c r="K310" s="55"/>
      <c r="L310" s="26"/>
      <c r="M310" s="35"/>
      <c r="N310" s="36"/>
    </row>
    <row r="311" spans="2:14" s="6" customFormat="1" ht="15" customHeight="1">
      <c r="B311" s="9"/>
      <c r="D311" s="7"/>
      <c r="F311" s="7"/>
      <c r="H311" s="7"/>
      <c r="J311" s="26"/>
      <c r="K311" s="55"/>
      <c r="L311" s="26"/>
      <c r="M311" s="35"/>
      <c r="N311" s="36"/>
    </row>
    <row r="312" spans="2:14" s="6" customFormat="1" ht="15" customHeight="1">
      <c r="B312" s="9"/>
      <c r="D312" s="7"/>
      <c r="F312" s="7"/>
      <c r="H312" s="7"/>
      <c r="J312" s="26"/>
      <c r="K312" s="55"/>
      <c r="L312" s="26"/>
      <c r="M312" s="35"/>
      <c r="N312" s="36"/>
    </row>
    <row r="313" spans="2:14" s="6" customFormat="1" ht="15" customHeight="1">
      <c r="B313" s="9"/>
      <c r="D313" s="7"/>
      <c r="F313" s="7"/>
      <c r="H313" s="7"/>
      <c r="J313" s="26"/>
      <c r="K313" s="55"/>
      <c r="L313" s="26"/>
      <c r="M313" s="35"/>
      <c r="N313" s="36"/>
    </row>
    <row r="314" spans="2:14" s="6" customFormat="1" ht="15" customHeight="1">
      <c r="B314" s="9"/>
      <c r="D314" s="7"/>
      <c r="F314" s="7"/>
      <c r="H314" s="7"/>
      <c r="J314" s="26"/>
      <c r="K314" s="55"/>
      <c r="L314" s="26"/>
      <c r="M314" s="35"/>
      <c r="N314" s="36"/>
    </row>
    <row r="315" spans="2:14" s="6" customFormat="1" ht="15" customHeight="1">
      <c r="B315" s="9"/>
      <c r="D315" s="7"/>
      <c r="F315" s="7"/>
      <c r="H315" s="7"/>
      <c r="J315" s="26"/>
      <c r="K315" s="55"/>
      <c r="L315" s="26"/>
      <c r="M315" s="35"/>
      <c r="N315" s="36"/>
    </row>
    <row r="316" spans="2:14" s="6" customFormat="1" ht="15" customHeight="1">
      <c r="B316" s="9"/>
      <c r="D316" s="7"/>
      <c r="F316" s="7"/>
      <c r="H316" s="7"/>
      <c r="J316" s="26"/>
      <c r="K316" s="55"/>
      <c r="L316" s="26"/>
      <c r="M316" s="35"/>
      <c r="N316" s="36"/>
    </row>
    <row r="317" spans="2:14" s="6" customFormat="1" ht="15" customHeight="1">
      <c r="B317" s="9"/>
      <c r="D317" s="7"/>
      <c r="F317" s="7"/>
      <c r="H317" s="7"/>
      <c r="J317" s="26"/>
      <c r="K317" s="55"/>
      <c r="L317" s="26"/>
      <c r="M317" s="35"/>
      <c r="N317" s="36"/>
    </row>
    <row r="318" spans="2:14" s="6" customFormat="1" ht="15" customHeight="1">
      <c r="B318" s="9"/>
      <c r="D318" s="7"/>
      <c r="F318" s="7"/>
      <c r="H318" s="7"/>
      <c r="J318" s="26"/>
      <c r="K318" s="55"/>
      <c r="L318" s="26"/>
      <c r="M318" s="35"/>
      <c r="N318" s="36"/>
    </row>
    <row r="319" spans="2:14" s="6" customFormat="1" ht="15" customHeight="1">
      <c r="B319" s="9"/>
      <c r="D319" s="7"/>
      <c r="F319" s="7"/>
      <c r="H319" s="7"/>
      <c r="J319" s="26"/>
      <c r="K319" s="55"/>
      <c r="L319" s="26"/>
      <c r="M319" s="35"/>
      <c r="N319" s="36"/>
    </row>
    <row r="320" spans="2:14" s="6" customFormat="1" ht="15" customHeight="1">
      <c r="B320" s="9"/>
      <c r="D320" s="7"/>
      <c r="F320" s="7"/>
      <c r="H320" s="7"/>
      <c r="J320" s="26"/>
      <c r="K320" s="55"/>
      <c r="L320" s="26"/>
      <c r="M320" s="35"/>
      <c r="N320" s="36"/>
    </row>
    <row r="321" spans="2:14" s="6" customFormat="1" ht="15" customHeight="1">
      <c r="B321" s="9"/>
      <c r="D321" s="7"/>
      <c r="F321" s="7"/>
      <c r="H321" s="7"/>
      <c r="J321" s="26"/>
      <c r="K321" s="55"/>
      <c r="L321" s="26"/>
      <c r="M321" s="35"/>
      <c r="N321" s="36"/>
    </row>
    <row r="322" spans="2:14" s="6" customFormat="1" ht="15" customHeight="1">
      <c r="B322" s="9"/>
      <c r="D322" s="7"/>
      <c r="F322" s="7"/>
      <c r="H322" s="7"/>
      <c r="J322" s="26"/>
      <c r="K322" s="55"/>
      <c r="L322" s="26"/>
      <c r="M322" s="35"/>
      <c r="N322" s="36"/>
    </row>
    <row r="323" spans="2:14" s="6" customFormat="1" ht="15" customHeight="1">
      <c r="B323" s="9"/>
      <c r="D323" s="7"/>
      <c r="F323" s="7"/>
      <c r="H323" s="7"/>
      <c r="J323" s="26"/>
      <c r="K323" s="55"/>
      <c r="L323" s="26"/>
      <c r="M323" s="35"/>
      <c r="N323" s="36"/>
    </row>
    <row r="324" spans="2:14" s="6" customFormat="1" ht="15" customHeight="1">
      <c r="B324" s="9"/>
      <c r="D324" s="7"/>
      <c r="F324" s="7"/>
      <c r="H324" s="7"/>
      <c r="J324" s="26"/>
      <c r="K324" s="55"/>
      <c r="L324" s="26"/>
      <c r="M324" s="35"/>
      <c r="N324" s="36"/>
    </row>
    <row r="325" spans="2:14" s="6" customFormat="1" ht="15" customHeight="1">
      <c r="B325" s="9"/>
      <c r="D325" s="7"/>
      <c r="F325" s="7"/>
      <c r="H325" s="7"/>
      <c r="J325" s="26"/>
      <c r="K325" s="55"/>
      <c r="L325" s="26"/>
      <c r="M325" s="35"/>
      <c r="N325" s="36"/>
    </row>
    <row r="326" spans="2:14" s="6" customFormat="1" ht="15" customHeight="1">
      <c r="B326" s="9"/>
      <c r="D326" s="7"/>
      <c r="F326" s="7"/>
      <c r="H326" s="7"/>
      <c r="J326" s="26"/>
      <c r="K326" s="55"/>
      <c r="L326" s="26"/>
      <c r="M326" s="35"/>
      <c r="N326" s="36"/>
    </row>
    <row r="327" spans="2:14" s="6" customFormat="1" ht="15" customHeight="1">
      <c r="B327" s="9"/>
      <c r="D327" s="7"/>
      <c r="F327" s="7"/>
      <c r="H327" s="7"/>
      <c r="J327" s="26"/>
      <c r="K327" s="55"/>
      <c r="L327" s="26"/>
      <c r="M327" s="35"/>
      <c r="N327" s="36"/>
    </row>
    <row r="328" spans="2:14" s="6" customFormat="1" ht="15" customHeight="1">
      <c r="B328" s="9"/>
      <c r="D328" s="7"/>
      <c r="F328" s="7"/>
      <c r="H328" s="7"/>
      <c r="J328" s="26"/>
      <c r="K328" s="55"/>
      <c r="L328" s="26"/>
      <c r="M328" s="35"/>
      <c r="N328" s="36"/>
    </row>
    <row r="329" spans="2:14" s="6" customFormat="1" ht="15" customHeight="1">
      <c r="B329" s="9"/>
      <c r="D329" s="7"/>
      <c r="F329" s="7"/>
      <c r="H329" s="7"/>
      <c r="J329" s="26"/>
      <c r="K329" s="55"/>
      <c r="L329" s="26"/>
      <c r="M329" s="35"/>
      <c r="N329" s="36"/>
    </row>
    <row r="330" spans="2:14" s="6" customFormat="1" ht="15" customHeight="1">
      <c r="B330" s="9"/>
      <c r="D330" s="7"/>
      <c r="F330" s="7"/>
      <c r="H330" s="7"/>
      <c r="J330" s="26"/>
      <c r="K330" s="55"/>
      <c r="L330" s="26"/>
      <c r="M330" s="35"/>
      <c r="N330" s="36"/>
    </row>
    <row r="331" spans="2:14" s="6" customFormat="1" ht="15" customHeight="1">
      <c r="B331" s="9"/>
      <c r="D331" s="7"/>
      <c r="F331" s="7"/>
      <c r="H331" s="7"/>
      <c r="J331" s="26"/>
      <c r="K331" s="55"/>
      <c r="L331" s="26"/>
      <c r="M331" s="35"/>
      <c r="N331" s="36"/>
    </row>
    <row r="332" spans="2:14" s="6" customFormat="1" ht="15" customHeight="1">
      <c r="B332" s="9"/>
      <c r="D332" s="7"/>
      <c r="F332" s="7"/>
      <c r="H332" s="7"/>
      <c r="J332" s="26"/>
      <c r="K332" s="55"/>
      <c r="L332" s="26"/>
      <c r="M332" s="35"/>
      <c r="N332" s="36"/>
    </row>
    <row r="333" spans="2:14" s="6" customFormat="1" ht="15" customHeight="1">
      <c r="B333" s="9"/>
      <c r="D333" s="7"/>
      <c r="F333" s="7"/>
      <c r="H333" s="7"/>
      <c r="J333" s="26"/>
      <c r="K333" s="55"/>
      <c r="L333" s="26"/>
      <c r="M333" s="35"/>
      <c r="N333" s="36"/>
    </row>
    <row r="334" spans="2:14" s="6" customFormat="1" ht="15" customHeight="1">
      <c r="B334" s="9"/>
      <c r="D334" s="7"/>
      <c r="F334" s="7"/>
      <c r="H334" s="7"/>
      <c r="J334" s="26"/>
      <c r="K334" s="55"/>
      <c r="L334" s="26"/>
      <c r="M334" s="35"/>
      <c r="N334" s="36"/>
    </row>
    <row r="335" spans="2:14" s="6" customFormat="1" ht="15" customHeight="1">
      <c r="B335" s="9"/>
      <c r="D335" s="7"/>
      <c r="F335" s="7"/>
      <c r="H335" s="7"/>
      <c r="J335" s="26"/>
      <c r="K335" s="55"/>
      <c r="L335" s="26"/>
      <c r="M335" s="35"/>
      <c r="N335" s="36"/>
    </row>
    <row r="336" spans="2:14" s="6" customFormat="1" ht="15" customHeight="1">
      <c r="B336" s="9"/>
      <c r="D336" s="7"/>
      <c r="F336" s="7"/>
      <c r="H336" s="7"/>
      <c r="J336" s="26"/>
      <c r="K336" s="55"/>
      <c r="L336" s="26"/>
      <c r="M336" s="35"/>
      <c r="N336" s="36"/>
    </row>
    <row r="337" spans="2:14" s="6" customFormat="1" ht="15" customHeight="1">
      <c r="B337" s="9"/>
      <c r="D337" s="7"/>
      <c r="F337" s="7"/>
      <c r="H337" s="7"/>
      <c r="J337" s="26"/>
      <c r="K337" s="55"/>
      <c r="L337" s="26"/>
      <c r="M337" s="35"/>
      <c r="N337" s="36"/>
    </row>
    <row r="338" spans="2:14" s="6" customFormat="1" ht="15" customHeight="1">
      <c r="B338" s="9"/>
      <c r="D338" s="7"/>
      <c r="F338" s="7"/>
      <c r="H338" s="7"/>
      <c r="J338" s="26"/>
      <c r="K338" s="55"/>
      <c r="L338" s="26"/>
      <c r="M338" s="35"/>
      <c r="N338" s="36"/>
    </row>
    <row r="339" spans="2:14" s="6" customFormat="1" ht="15" customHeight="1">
      <c r="B339" s="9"/>
      <c r="D339" s="7"/>
      <c r="F339" s="7"/>
      <c r="H339" s="7"/>
      <c r="J339" s="26"/>
      <c r="K339" s="55"/>
      <c r="L339" s="26"/>
      <c r="M339" s="35"/>
      <c r="N339" s="36"/>
    </row>
    <row r="340" spans="2:14" s="6" customFormat="1" ht="15" customHeight="1">
      <c r="B340" s="9"/>
      <c r="D340" s="7"/>
      <c r="F340" s="7"/>
      <c r="H340" s="7"/>
      <c r="J340" s="26"/>
      <c r="K340" s="55"/>
      <c r="L340" s="26"/>
      <c r="M340" s="35"/>
      <c r="N340" s="36"/>
    </row>
    <row r="341" spans="2:14" s="6" customFormat="1" ht="15" customHeight="1">
      <c r="B341" s="9"/>
      <c r="D341" s="7"/>
      <c r="F341" s="7"/>
      <c r="H341" s="7"/>
      <c r="J341" s="26"/>
      <c r="K341" s="55"/>
      <c r="L341" s="26"/>
      <c r="M341" s="35"/>
      <c r="N341" s="36"/>
    </row>
    <row r="342" spans="2:14" s="6" customFormat="1" ht="15" customHeight="1">
      <c r="B342" s="9"/>
      <c r="D342" s="7"/>
      <c r="F342" s="7"/>
      <c r="H342" s="7"/>
      <c r="J342" s="26"/>
      <c r="K342" s="55"/>
      <c r="L342" s="26"/>
      <c r="M342" s="35"/>
      <c r="N342" s="36"/>
    </row>
    <row r="343" spans="2:14" s="6" customFormat="1" ht="15" customHeight="1">
      <c r="B343" s="9"/>
      <c r="D343" s="7"/>
      <c r="F343" s="7"/>
      <c r="H343" s="7"/>
      <c r="J343" s="26"/>
      <c r="K343" s="55"/>
      <c r="L343" s="26"/>
      <c r="M343" s="35"/>
      <c r="N343" s="36"/>
    </row>
    <row r="344" spans="2:14" s="6" customFormat="1" ht="15" customHeight="1">
      <c r="B344" s="9"/>
      <c r="D344" s="7"/>
      <c r="F344" s="7"/>
      <c r="H344" s="7"/>
      <c r="J344" s="26"/>
      <c r="K344" s="55"/>
      <c r="L344" s="26"/>
      <c r="M344" s="35"/>
      <c r="N344" s="36"/>
    </row>
    <row r="345" spans="2:14" s="6" customFormat="1" ht="15" customHeight="1">
      <c r="B345" s="9"/>
      <c r="D345" s="7"/>
      <c r="F345" s="7"/>
      <c r="H345" s="7"/>
      <c r="J345" s="26"/>
      <c r="K345" s="55"/>
      <c r="L345" s="26"/>
      <c r="M345" s="35"/>
      <c r="N345" s="36"/>
    </row>
    <row r="346" spans="2:14" s="6" customFormat="1" ht="15" customHeight="1">
      <c r="B346" s="9"/>
      <c r="D346" s="7"/>
      <c r="F346" s="7"/>
      <c r="H346" s="7"/>
      <c r="J346" s="26"/>
      <c r="K346" s="55"/>
      <c r="L346" s="26"/>
      <c r="M346" s="35"/>
      <c r="N346" s="36"/>
    </row>
    <row r="347" spans="2:14" s="6" customFormat="1" ht="15" customHeight="1">
      <c r="B347" s="9"/>
      <c r="D347" s="7"/>
      <c r="F347" s="7"/>
      <c r="H347" s="7"/>
      <c r="J347" s="26"/>
      <c r="K347" s="55"/>
      <c r="L347" s="26"/>
      <c r="M347" s="35"/>
      <c r="N347" s="36"/>
    </row>
    <row r="348" spans="2:14" s="6" customFormat="1" ht="15" customHeight="1">
      <c r="B348" s="9"/>
      <c r="D348" s="7"/>
      <c r="F348" s="7"/>
      <c r="H348" s="7"/>
      <c r="J348" s="26"/>
      <c r="K348" s="55"/>
      <c r="L348" s="26"/>
      <c r="M348" s="35"/>
      <c r="N348" s="36"/>
    </row>
    <row r="349" spans="2:14" s="6" customFormat="1" ht="15" customHeight="1">
      <c r="B349" s="9"/>
      <c r="D349" s="7"/>
      <c r="F349" s="7"/>
      <c r="H349" s="7"/>
      <c r="J349" s="26"/>
      <c r="K349" s="55"/>
      <c r="L349" s="26"/>
      <c r="M349" s="35"/>
      <c r="N349" s="36"/>
    </row>
    <row r="350" spans="2:14" s="6" customFormat="1" ht="15" customHeight="1">
      <c r="B350" s="9"/>
      <c r="D350" s="7"/>
      <c r="F350" s="7"/>
      <c r="H350" s="7"/>
      <c r="J350" s="26"/>
      <c r="K350" s="55"/>
      <c r="L350" s="26"/>
      <c r="M350" s="35"/>
      <c r="N350" s="36"/>
    </row>
    <row r="351" spans="2:14" s="6" customFormat="1" ht="15" customHeight="1">
      <c r="B351" s="9"/>
      <c r="D351" s="7"/>
      <c r="F351" s="7"/>
      <c r="H351" s="7"/>
      <c r="J351" s="26"/>
      <c r="K351" s="55"/>
      <c r="L351" s="26"/>
      <c r="M351" s="35"/>
      <c r="N351" s="36"/>
    </row>
    <row r="352" spans="2:14" s="6" customFormat="1" ht="15" customHeight="1">
      <c r="B352" s="9"/>
      <c r="D352" s="7"/>
      <c r="F352" s="7"/>
      <c r="H352" s="7"/>
      <c r="J352" s="26"/>
      <c r="K352" s="55"/>
      <c r="L352" s="26"/>
      <c r="M352" s="35"/>
      <c r="N352" s="36"/>
    </row>
    <row r="353" spans="2:14" s="6" customFormat="1" ht="15" customHeight="1">
      <c r="B353" s="9"/>
      <c r="D353" s="7"/>
      <c r="F353" s="7"/>
      <c r="H353" s="7"/>
      <c r="J353" s="26"/>
      <c r="K353" s="55"/>
      <c r="L353" s="26"/>
      <c r="M353" s="35"/>
      <c r="N353" s="36"/>
    </row>
    <row r="354" spans="2:14" s="6" customFormat="1" ht="15" customHeight="1">
      <c r="B354" s="9"/>
      <c r="D354" s="7"/>
      <c r="F354" s="7"/>
      <c r="H354" s="7"/>
      <c r="J354" s="26"/>
      <c r="K354" s="55"/>
      <c r="L354" s="26"/>
      <c r="M354" s="35"/>
      <c r="N354" s="36"/>
    </row>
    <row r="355" spans="2:14" s="6" customFormat="1" ht="15" customHeight="1">
      <c r="B355" s="9"/>
      <c r="D355" s="7"/>
      <c r="F355" s="7"/>
      <c r="H355" s="7"/>
      <c r="J355" s="26"/>
      <c r="K355" s="55"/>
      <c r="L355" s="26"/>
      <c r="M355" s="35"/>
      <c r="N355" s="36"/>
    </row>
    <row r="356" spans="2:14" s="6" customFormat="1" ht="15" customHeight="1">
      <c r="B356" s="9"/>
      <c r="D356" s="7"/>
      <c r="F356" s="7"/>
      <c r="H356" s="7"/>
      <c r="J356" s="26"/>
      <c r="K356" s="55"/>
      <c r="L356" s="26"/>
      <c r="M356" s="35"/>
      <c r="N356" s="36"/>
    </row>
    <row r="357" spans="2:14" s="6" customFormat="1" ht="15" customHeight="1">
      <c r="B357" s="9"/>
      <c r="D357" s="7"/>
      <c r="F357" s="7"/>
      <c r="H357" s="7"/>
      <c r="J357" s="26"/>
      <c r="K357" s="55"/>
      <c r="L357" s="26"/>
      <c r="M357" s="35"/>
      <c r="N357" s="36"/>
    </row>
    <row r="358" spans="2:14" s="6" customFormat="1" ht="15" customHeight="1">
      <c r="B358" s="9"/>
      <c r="D358" s="7"/>
      <c r="F358" s="7"/>
      <c r="H358" s="7"/>
      <c r="J358" s="26"/>
      <c r="K358" s="55"/>
      <c r="L358" s="26"/>
      <c r="M358" s="35"/>
      <c r="N358" s="36"/>
    </row>
    <row r="359" spans="2:14" s="6" customFormat="1" ht="15" customHeight="1">
      <c r="B359" s="9"/>
      <c r="D359" s="7"/>
      <c r="F359" s="7"/>
      <c r="H359" s="7"/>
      <c r="J359" s="26"/>
      <c r="K359" s="55"/>
      <c r="L359" s="26"/>
      <c r="M359" s="35"/>
      <c r="N359" s="36"/>
    </row>
    <row r="360" spans="2:14" s="6" customFormat="1" ht="15" customHeight="1">
      <c r="B360" s="9"/>
      <c r="D360" s="7"/>
      <c r="F360" s="7"/>
      <c r="H360" s="7"/>
      <c r="J360" s="26"/>
      <c r="K360" s="55"/>
      <c r="L360" s="26"/>
      <c r="M360" s="35"/>
      <c r="N360" s="36"/>
    </row>
    <row r="361" spans="2:14" s="6" customFormat="1" ht="15" customHeight="1">
      <c r="B361" s="9"/>
      <c r="D361" s="7"/>
      <c r="F361" s="7"/>
      <c r="H361" s="7"/>
      <c r="J361" s="26"/>
      <c r="K361" s="55"/>
      <c r="L361" s="26"/>
      <c r="M361" s="35"/>
      <c r="N361" s="36"/>
    </row>
    <row r="362" spans="2:14" s="6" customFormat="1" ht="15" customHeight="1">
      <c r="B362" s="9"/>
      <c r="D362" s="7"/>
      <c r="F362" s="7"/>
      <c r="H362" s="7"/>
      <c r="J362" s="26"/>
      <c r="K362" s="55"/>
      <c r="L362" s="26"/>
      <c r="M362" s="35"/>
      <c r="N362" s="36"/>
    </row>
    <row r="363" spans="2:14" s="6" customFormat="1" ht="15" customHeight="1">
      <c r="B363" s="9"/>
      <c r="D363" s="7"/>
      <c r="F363" s="7"/>
      <c r="H363" s="7"/>
      <c r="J363" s="26"/>
      <c r="K363" s="55"/>
      <c r="L363" s="26"/>
      <c r="M363" s="35"/>
      <c r="N363" s="36"/>
    </row>
    <row r="364" spans="2:14" s="6" customFormat="1" ht="15" customHeight="1">
      <c r="B364" s="9"/>
      <c r="D364" s="7"/>
      <c r="F364" s="7"/>
      <c r="H364" s="7"/>
      <c r="J364" s="26"/>
      <c r="K364" s="55"/>
      <c r="L364" s="26"/>
      <c r="M364" s="35"/>
      <c r="N364" s="36"/>
    </row>
    <row r="365" spans="2:14" s="6" customFormat="1" ht="15" customHeight="1">
      <c r="B365" s="9"/>
      <c r="D365" s="7"/>
      <c r="F365" s="7"/>
      <c r="H365" s="7"/>
      <c r="J365" s="26"/>
      <c r="K365" s="55"/>
      <c r="L365" s="26"/>
      <c r="M365" s="35"/>
      <c r="N365" s="36"/>
    </row>
    <row r="366" spans="2:14" s="6" customFormat="1" ht="15" customHeight="1">
      <c r="B366" s="9"/>
      <c r="D366" s="7"/>
      <c r="F366" s="7"/>
      <c r="H366" s="7"/>
      <c r="J366" s="26"/>
      <c r="K366" s="55"/>
      <c r="L366" s="26"/>
      <c r="M366" s="35"/>
      <c r="N366" s="36"/>
    </row>
    <row r="367" spans="2:14" s="6" customFormat="1" ht="15" customHeight="1">
      <c r="B367" s="9"/>
      <c r="D367" s="7"/>
      <c r="F367" s="7"/>
      <c r="H367" s="7"/>
      <c r="J367" s="26"/>
      <c r="K367" s="55"/>
      <c r="L367" s="26"/>
      <c r="M367" s="35"/>
      <c r="N367" s="36"/>
    </row>
    <row r="368" spans="2:14" s="6" customFormat="1" ht="15" customHeight="1">
      <c r="B368" s="9"/>
      <c r="D368" s="7"/>
      <c r="F368" s="7"/>
      <c r="H368" s="7"/>
      <c r="J368" s="26"/>
      <c r="K368" s="55"/>
      <c r="L368" s="26"/>
      <c r="M368" s="35"/>
      <c r="N368" s="36"/>
    </row>
    <row r="369" spans="2:14" s="6" customFormat="1" ht="15" customHeight="1">
      <c r="B369" s="9"/>
      <c r="D369" s="7"/>
      <c r="F369" s="7"/>
      <c r="H369" s="7"/>
      <c r="J369" s="26"/>
      <c r="K369" s="55"/>
      <c r="L369" s="26"/>
      <c r="M369" s="35"/>
      <c r="N369" s="36"/>
    </row>
    <row r="370" spans="2:14" s="6" customFormat="1" ht="15" customHeight="1">
      <c r="B370" s="9"/>
      <c r="D370" s="7"/>
      <c r="F370" s="7"/>
      <c r="H370" s="7"/>
      <c r="J370" s="26"/>
      <c r="K370" s="55"/>
      <c r="L370" s="26"/>
      <c r="M370" s="35"/>
      <c r="N370" s="36"/>
    </row>
    <row r="371" spans="2:14" s="6" customFormat="1" ht="15" customHeight="1">
      <c r="B371" s="9"/>
      <c r="D371" s="7"/>
      <c r="F371" s="7"/>
      <c r="H371" s="7"/>
      <c r="J371" s="26"/>
      <c r="K371" s="55"/>
      <c r="L371" s="26"/>
      <c r="M371" s="35"/>
      <c r="N371" s="36"/>
    </row>
    <row r="372" spans="2:14" s="6" customFormat="1" ht="15" customHeight="1">
      <c r="B372" s="9"/>
      <c r="D372" s="7"/>
      <c r="F372" s="7"/>
      <c r="H372" s="7"/>
      <c r="J372" s="26"/>
      <c r="K372" s="55"/>
      <c r="L372" s="26"/>
      <c r="M372" s="35"/>
      <c r="N372" s="36"/>
    </row>
    <row r="373" spans="2:14" s="6" customFormat="1" ht="15" customHeight="1">
      <c r="B373" s="9"/>
      <c r="D373" s="7"/>
      <c r="F373" s="7"/>
      <c r="H373" s="7"/>
      <c r="J373" s="26"/>
      <c r="K373" s="55"/>
      <c r="L373" s="26"/>
      <c r="M373" s="35"/>
      <c r="N373" s="36"/>
    </row>
    <row r="374" spans="2:14" s="6" customFormat="1" ht="15" customHeight="1">
      <c r="B374" s="9"/>
      <c r="D374" s="7"/>
      <c r="F374" s="7"/>
      <c r="H374" s="7"/>
      <c r="J374" s="26"/>
      <c r="K374" s="55"/>
      <c r="L374" s="26"/>
      <c r="M374" s="35"/>
      <c r="N374" s="36"/>
    </row>
    <row r="375" spans="2:14" s="6" customFormat="1" ht="15" customHeight="1">
      <c r="B375" s="9"/>
      <c r="D375" s="7"/>
      <c r="F375" s="7"/>
      <c r="H375" s="7"/>
      <c r="J375" s="26"/>
      <c r="K375" s="55"/>
      <c r="L375" s="26"/>
      <c r="M375" s="35"/>
      <c r="N375" s="36"/>
    </row>
    <row r="376" spans="2:14" s="6" customFormat="1" ht="15" customHeight="1">
      <c r="B376" s="9"/>
      <c r="D376" s="7"/>
      <c r="F376" s="7"/>
      <c r="H376" s="7"/>
      <c r="J376" s="26"/>
      <c r="K376" s="55"/>
      <c r="L376" s="26"/>
      <c r="M376" s="35"/>
      <c r="N376" s="36"/>
    </row>
    <row r="377" spans="2:14" s="6" customFormat="1" ht="15" customHeight="1">
      <c r="B377" s="9"/>
      <c r="D377" s="7"/>
      <c r="F377" s="7"/>
      <c r="H377" s="7"/>
      <c r="J377" s="26"/>
      <c r="K377" s="55"/>
      <c r="L377" s="26"/>
      <c r="M377" s="35"/>
      <c r="N377" s="36"/>
    </row>
    <row r="378" spans="2:14" s="6" customFormat="1" ht="15" customHeight="1">
      <c r="B378" s="9"/>
      <c r="D378" s="7"/>
      <c r="F378" s="7"/>
      <c r="H378" s="7"/>
      <c r="J378" s="26"/>
      <c r="K378" s="55"/>
      <c r="L378" s="26"/>
      <c r="M378" s="35"/>
      <c r="N378" s="36"/>
    </row>
    <row r="379" spans="2:14" s="6" customFormat="1" ht="15" customHeight="1">
      <c r="B379" s="9"/>
      <c r="D379" s="7"/>
      <c r="F379" s="7"/>
      <c r="H379" s="7"/>
      <c r="J379" s="26"/>
      <c r="K379" s="55"/>
      <c r="L379" s="26"/>
      <c r="M379" s="35"/>
      <c r="N379" s="36"/>
    </row>
    <row r="380" spans="2:14" s="6" customFormat="1" ht="15" customHeight="1">
      <c r="B380" s="9"/>
      <c r="D380" s="7"/>
      <c r="F380" s="7"/>
      <c r="H380" s="7"/>
      <c r="J380" s="26"/>
      <c r="K380" s="55"/>
      <c r="L380" s="26"/>
      <c r="M380" s="35"/>
      <c r="N380" s="36"/>
    </row>
    <row r="381" spans="2:14" s="6" customFormat="1" ht="15" customHeight="1">
      <c r="B381" s="9"/>
      <c r="D381" s="7"/>
      <c r="F381" s="7"/>
      <c r="H381" s="7"/>
      <c r="J381" s="26"/>
      <c r="K381" s="55"/>
      <c r="L381" s="26"/>
      <c r="M381" s="35"/>
      <c r="N381" s="36"/>
    </row>
    <row r="382" spans="2:14" s="6" customFormat="1" ht="15" customHeight="1">
      <c r="B382" s="9"/>
      <c r="D382" s="7"/>
      <c r="F382" s="7"/>
      <c r="H382" s="7"/>
      <c r="J382" s="26"/>
      <c r="K382" s="55"/>
      <c r="L382" s="26"/>
      <c r="M382" s="35"/>
      <c r="N382" s="36"/>
    </row>
    <row r="383" spans="2:14" s="6" customFormat="1" ht="15" customHeight="1">
      <c r="B383" s="9"/>
      <c r="D383" s="7"/>
      <c r="F383" s="7"/>
      <c r="H383" s="7"/>
      <c r="J383" s="26"/>
      <c r="K383" s="55"/>
      <c r="L383" s="26"/>
      <c r="M383" s="35"/>
      <c r="N383" s="36"/>
    </row>
    <row r="384" spans="2:14" s="6" customFormat="1" ht="15" customHeight="1">
      <c r="B384" s="9"/>
      <c r="D384" s="7"/>
      <c r="F384" s="7"/>
      <c r="H384" s="7"/>
      <c r="J384" s="26"/>
      <c r="K384" s="55"/>
      <c r="L384" s="26"/>
      <c r="M384" s="35"/>
      <c r="N384" s="36"/>
    </row>
    <row r="385" spans="2:14" s="6" customFormat="1" ht="15" customHeight="1">
      <c r="B385" s="9"/>
      <c r="D385" s="7"/>
      <c r="F385" s="7"/>
      <c r="H385" s="7"/>
      <c r="J385" s="26"/>
      <c r="K385" s="55"/>
      <c r="L385" s="26"/>
      <c r="M385" s="35"/>
      <c r="N385" s="36"/>
    </row>
    <row r="386" spans="2:14" s="6" customFormat="1" ht="15" customHeight="1">
      <c r="B386" s="9"/>
      <c r="D386" s="7"/>
      <c r="F386" s="7"/>
      <c r="H386" s="7"/>
      <c r="J386" s="26"/>
      <c r="K386" s="55"/>
      <c r="L386" s="26"/>
      <c r="M386" s="35"/>
      <c r="N386" s="36"/>
    </row>
    <row r="387" spans="2:14" s="6" customFormat="1" ht="15" customHeight="1">
      <c r="B387" s="9"/>
      <c r="D387" s="7"/>
      <c r="F387" s="7"/>
      <c r="H387" s="7"/>
      <c r="J387" s="26"/>
      <c r="K387" s="55"/>
      <c r="L387" s="26"/>
      <c r="M387" s="35"/>
      <c r="N387" s="36"/>
    </row>
    <row r="388" spans="2:14" s="6" customFormat="1" ht="15" customHeight="1">
      <c r="B388" s="9"/>
      <c r="D388" s="7"/>
      <c r="F388" s="7"/>
      <c r="H388" s="7"/>
      <c r="J388" s="26"/>
      <c r="K388" s="55"/>
      <c r="L388" s="26"/>
      <c r="M388" s="35"/>
      <c r="N388" s="36"/>
    </row>
    <row r="389" spans="2:14" s="6" customFormat="1" ht="15" customHeight="1">
      <c r="B389" s="9"/>
      <c r="D389" s="7"/>
      <c r="F389" s="7"/>
      <c r="H389" s="7"/>
      <c r="J389" s="26"/>
      <c r="K389" s="55"/>
      <c r="L389" s="26"/>
      <c r="M389" s="35"/>
      <c r="N389" s="36"/>
    </row>
    <row r="390" spans="2:14" s="6" customFormat="1" ht="15" customHeight="1">
      <c r="B390" s="9"/>
      <c r="D390" s="7"/>
      <c r="F390" s="7"/>
      <c r="H390" s="7"/>
      <c r="J390" s="26"/>
      <c r="K390" s="55"/>
      <c r="L390" s="26"/>
      <c r="M390" s="35"/>
      <c r="N390" s="36"/>
    </row>
    <row r="391" spans="2:14" s="6" customFormat="1" ht="15" customHeight="1">
      <c r="B391" s="9"/>
      <c r="D391" s="7"/>
      <c r="F391" s="7"/>
      <c r="H391" s="7"/>
      <c r="J391" s="26"/>
      <c r="K391" s="55"/>
      <c r="L391" s="26"/>
      <c r="M391" s="35"/>
      <c r="N391" s="36"/>
    </row>
    <row r="392" spans="2:14" s="6" customFormat="1" ht="15" customHeight="1">
      <c r="B392" s="9"/>
      <c r="D392" s="7"/>
      <c r="F392" s="7"/>
      <c r="H392" s="7"/>
      <c r="J392" s="26"/>
      <c r="K392" s="55"/>
      <c r="L392" s="26"/>
      <c r="M392" s="35"/>
      <c r="N392" s="36"/>
    </row>
    <row r="393" spans="2:14" s="6" customFormat="1" ht="15" customHeight="1">
      <c r="B393" s="9"/>
      <c r="D393" s="7"/>
      <c r="F393" s="7"/>
      <c r="H393" s="7"/>
      <c r="J393" s="26"/>
      <c r="K393" s="55"/>
      <c r="L393" s="26"/>
      <c r="M393" s="35"/>
      <c r="N393" s="36"/>
    </row>
    <row r="394" spans="2:14" s="6" customFormat="1" ht="15" customHeight="1">
      <c r="B394" s="9"/>
      <c r="D394" s="7"/>
      <c r="F394" s="7"/>
      <c r="H394" s="7"/>
      <c r="J394" s="26"/>
      <c r="K394" s="55"/>
      <c r="L394" s="26"/>
      <c r="M394" s="35"/>
      <c r="N394" s="36"/>
    </row>
    <row r="395" spans="2:14" s="6" customFormat="1" ht="15" customHeight="1">
      <c r="B395" s="9"/>
      <c r="D395" s="7"/>
      <c r="F395" s="7"/>
      <c r="H395" s="7"/>
      <c r="J395" s="26"/>
      <c r="K395" s="55"/>
      <c r="L395" s="26"/>
      <c r="M395" s="35"/>
      <c r="N395" s="36"/>
    </row>
    <row r="396" spans="2:14" s="6" customFormat="1" ht="15" customHeight="1">
      <c r="B396" s="9"/>
      <c r="D396" s="7"/>
      <c r="F396" s="7"/>
      <c r="H396" s="7"/>
      <c r="J396" s="26"/>
      <c r="K396" s="55"/>
      <c r="L396" s="26"/>
      <c r="M396" s="35"/>
      <c r="N396" s="36"/>
    </row>
    <row r="397" spans="2:14" s="6" customFormat="1" ht="15" customHeight="1">
      <c r="B397" s="9"/>
      <c r="D397" s="7"/>
      <c r="F397" s="7"/>
      <c r="H397" s="7"/>
      <c r="J397" s="26"/>
      <c r="K397" s="55"/>
      <c r="L397" s="26"/>
      <c r="M397" s="35"/>
      <c r="N397" s="36"/>
    </row>
    <row r="398" spans="2:14" s="6" customFormat="1" ht="15" customHeight="1">
      <c r="B398" s="9"/>
      <c r="D398" s="7"/>
      <c r="F398" s="7"/>
      <c r="H398" s="7"/>
      <c r="J398" s="26"/>
      <c r="K398" s="55"/>
      <c r="L398" s="26"/>
      <c r="M398" s="35"/>
      <c r="N398" s="36"/>
    </row>
    <row r="399" spans="2:14" s="6" customFormat="1" ht="15" customHeight="1">
      <c r="B399" s="9"/>
      <c r="D399" s="7"/>
      <c r="F399" s="7"/>
      <c r="H399" s="7"/>
      <c r="J399" s="26"/>
      <c r="K399" s="55"/>
      <c r="L399" s="26"/>
      <c r="M399" s="35"/>
      <c r="N399" s="36"/>
    </row>
    <row r="400" spans="2:14" s="6" customFormat="1" ht="15" customHeight="1">
      <c r="B400" s="9"/>
      <c r="D400" s="7"/>
      <c r="F400" s="7"/>
      <c r="H400" s="7"/>
      <c r="J400" s="26"/>
      <c r="K400" s="55"/>
      <c r="L400" s="26"/>
      <c r="M400" s="35"/>
      <c r="N400" s="36"/>
    </row>
    <row r="401" spans="2:14" s="6" customFormat="1" ht="15" customHeight="1">
      <c r="B401" s="9"/>
      <c r="D401" s="7"/>
      <c r="F401" s="7"/>
      <c r="H401" s="7"/>
      <c r="J401" s="26"/>
      <c r="K401" s="55"/>
      <c r="L401" s="26"/>
      <c r="M401" s="35"/>
      <c r="N401" s="36"/>
    </row>
    <row r="402" spans="2:14" s="6" customFormat="1" ht="15" customHeight="1">
      <c r="B402" s="9"/>
      <c r="D402" s="7"/>
      <c r="F402" s="7"/>
      <c r="H402" s="7"/>
      <c r="J402" s="26"/>
      <c r="K402" s="55"/>
      <c r="L402" s="26"/>
      <c r="M402" s="35"/>
      <c r="N402" s="36"/>
    </row>
    <row r="403" spans="2:14" s="6" customFormat="1" ht="15" customHeight="1">
      <c r="B403" s="9"/>
      <c r="D403" s="7"/>
      <c r="F403" s="7"/>
      <c r="H403" s="7"/>
      <c r="J403" s="26"/>
      <c r="K403" s="55"/>
      <c r="L403" s="26"/>
      <c r="M403" s="35"/>
      <c r="N403" s="36"/>
    </row>
    <row r="404" spans="2:14" s="6" customFormat="1" ht="15" customHeight="1">
      <c r="B404" s="9"/>
      <c r="D404" s="7"/>
      <c r="F404" s="7"/>
      <c r="H404" s="7"/>
      <c r="J404" s="26"/>
      <c r="K404" s="55"/>
      <c r="L404" s="26"/>
      <c r="M404" s="35"/>
      <c r="N404" s="36"/>
    </row>
    <row r="405" spans="2:14" s="6" customFormat="1" ht="15" customHeight="1">
      <c r="B405" s="9"/>
      <c r="D405" s="7"/>
      <c r="F405" s="7"/>
      <c r="H405" s="7"/>
      <c r="J405" s="26"/>
      <c r="K405" s="55"/>
      <c r="L405" s="26"/>
      <c r="M405" s="35"/>
      <c r="N405" s="36"/>
    </row>
    <row r="406" spans="2:14" s="6" customFormat="1" ht="15" customHeight="1">
      <c r="B406" s="9"/>
      <c r="D406" s="7"/>
      <c r="F406" s="7"/>
      <c r="H406" s="7"/>
      <c r="J406" s="26"/>
      <c r="K406" s="55"/>
      <c r="L406" s="26"/>
      <c r="M406" s="35"/>
      <c r="N406" s="36"/>
    </row>
    <row r="407" spans="2:14" s="6" customFormat="1" ht="15" customHeight="1">
      <c r="B407" s="9"/>
      <c r="D407" s="7"/>
      <c r="F407" s="7"/>
      <c r="H407" s="7"/>
      <c r="J407" s="26"/>
      <c r="K407" s="55"/>
      <c r="L407" s="26"/>
      <c r="M407" s="35"/>
      <c r="N407" s="36"/>
    </row>
    <row r="408" spans="2:14" s="6" customFormat="1" ht="15" customHeight="1">
      <c r="B408" s="9"/>
      <c r="D408" s="7"/>
      <c r="F408" s="7"/>
      <c r="H408" s="7"/>
      <c r="J408" s="26"/>
      <c r="K408" s="55"/>
      <c r="L408" s="26"/>
      <c r="M408" s="35"/>
      <c r="N408" s="36"/>
    </row>
    <row r="409" spans="2:14" s="6" customFormat="1" ht="15" customHeight="1">
      <c r="B409" s="9"/>
      <c r="D409" s="7"/>
      <c r="F409" s="7"/>
      <c r="H409" s="7"/>
      <c r="J409" s="26"/>
      <c r="K409" s="55"/>
      <c r="L409" s="26"/>
      <c r="M409" s="35"/>
      <c r="N409" s="36"/>
    </row>
    <row r="410" spans="2:14" s="6" customFormat="1" ht="15" customHeight="1">
      <c r="B410" s="9"/>
      <c r="D410" s="7"/>
      <c r="F410" s="7"/>
      <c r="H410" s="7"/>
      <c r="J410" s="26"/>
      <c r="K410" s="55"/>
      <c r="L410" s="26"/>
      <c r="M410" s="35"/>
      <c r="N410" s="36"/>
    </row>
    <row r="411" spans="2:14" s="6" customFormat="1" ht="15" customHeight="1">
      <c r="B411" s="9"/>
      <c r="D411" s="7"/>
      <c r="F411" s="7"/>
      <c r="H411" s="7"/>
      <c r="J411" s="26"/>
      <c r="K411" s="55"/>
      <c r="L411" s="26"/>
      <c r="M411" s="35"/>
      <c r="N411" s="36"/>
    </row>
    <row r="412" spans="2:14" s="6" customFormat="1" ht="15" customHeight="1">
      <c r="B412" s="9"/>
      <c r="D412" s="7"/>
      <c r="F412" s="7"/>
      <c r="H412" s="7"/>
      <c r="J412" s="26"/>
      <c r="K412" s="55"/>
      <c r="L412" s="26"/>
      <c r="M412" s="35"/>
      <c r="N412" s="36"/>
    </row>
    <row r="413" spans="2:14" s="6" customFormat="1" ht="15" customHeight="1">
      <c r="B413" s="9"/>
      <c r="D413" s="7"/>
      <c r="F413" s="7"/>
      <c r="H413" s="7"/>
      <c r="J413" s="26"/>
      <c r="K413" s="55"/>
      <c r="L413" s="26"/>
      <c r="M413" s="35"/>
      <c r="N413" s="36"/>
    </row>
    <row r="414" spans="2:14" s="6" customFormat="1" ht="15" customHeight="1">
      <c r="B414" s="9"/>
      <c r="D414" s="7"/>
      <c r="F414" s="7"/>
      <c r="H414" s="7"/>
      <c r="J414" s="26"/>
      <c r="K414" s="55"/>
      <c r="L414" s="26"/>
      <c r="M414" s="35"/>
      <c r="N414" s="36"/>
    </row>
    <row r="415" spans="2:14" s="6" customFormat="1" ht="15" customHeight="1">
      <c r="B415" s="9"/>
      <c r="D415" s="7"/>
      <c r="F415" s="7"/>
      <c r="H415" s="7"/>
      <c r="J415" s="26"/>
      <c r="K415" s="55"/>
      <c r="L415" s="26"/>
      <c r="M415" s="35"/>
      <c r="N415" s="36"/>
    </row>
    <row r="416" spans="2:14" s="6" customFormat="1" ht="15" customHeight="1">
      <c r="B416" s="9"/>
      <c r="D416" s="7"/>
      <c r="F416" s="7"/>
      <c r="H416" s="7"/>
      <c r="J416" s="26"/>
      <c r="K416" s="55"/>
      <c r="L416" s="26"/>
      <c r="M416" s="35"/>
      <c r="N416" s="36"/>
    </row>
    <row r="417" spans="2:14" s="6" customFormat="1" ht="15" customHeight="1">
      <c r="B417" s="9"/>
      <c r="D417" s="7"/>
      <c r="F417" s="7"/>
      <c r="H417" s="7"/>
      <c r="J417" s="26"/>
      <c r="K417" s="55"/>
      <c r="L417" s="26"/>
      <c r="M417" s="35"/>
      <c r="N417" s="36"/>
    </row>
    <row r="418" spans="2:14" s="6" customFormat="1" ht="15" customHeight="1">
      <c r="B418" s="9"/>
      <c r="D418" s="7"/>
      <c r="F418" s="7"/>
      <c r="H418" s="7"/>
      <c r="J418" s="26"/>
      <c r="K418" s="55"/>
      <c r="L418" s="26"/>
      <c r="M418" s="35"/>
      <c r="N418" s="36"/>
    </row>
    <row r="419" spans="2:14" s="6" customFormat="1" ht="15" customHeight="1">
      <c r="B419" s="9"/>
      <c r="D419" s="7"/>
      <c r="F419" s="7"/>
      <c r="H419" s="7"/>
      <c r="J419" s="26"/>
      <c r="K419" s="55"/>
      <c r="L419" s="26"/>
      <c r="M419" s="35"/>
      <c r="N419" s="36"/>
    </row>
    <row r="420" spans="2:14" s="6" customFormat="1" ht="15" customHeight="1">
      <c r="B420" s="9"/>
      <c r="D420" s="7"/>
      <c r="F420" s="7"/>
      <c r="H420" s="7"/>
      <c r="J420" s="26"/>
      <c r="K420" s="55"/>
      <c r="L420" s="26"/>
      <c r="M420" s="35"/>
      <c r="N420" s="36"/>
    </row>
    <row r="421" spans="2:14" s="6" customFormat="1" ht="15" customHeight="1">
      <c r="B421" s="9"/>
      <c r="D421" s="7"/>
      <c r="F421" s="7"/>
      <c r="H421" s="7"/>
      <c r="J421" s="26"/>
      <c r="K421" s="55"/>
      <c r="L421" s="26"/>
      <c r="M421" s="35"/>
      <c r="N421" s="36"/>
    </row>
    <row r="422" spans="2:14" s="6" customFormat="1" ht="15" customHeight="1">
      <c r="B422" s="9"/>
      <c r="D422" s="7"/>
      <c r="F422" s="7"/>
      <c r="H422" s="7"/>
      <c r="J422" s="26"/>
      <c r="K422" s="55"/>
      <c r="L422" s="26"/>
      <c r="M422" s="35"/>
      <c r="N422" s="36"/>
    </row>
    <row r="423" spans="2:14" s="6" customFormat="1" ht="15" customHeight="1">
      <c r="B423" s="9"/>
      <c r="D423" s="7"/>
      <c r="F423" s="7"/>
      <c r="H423" s="7"/>
      <c r="J423" s="26"/>
      <c r="K423" s="55"/>
      <c r="L423" s="26"/>
      <c r="M423" s="35"/>
      <c r="N423" s="36"/>
    </row>
    <row r="424" spans="2:14" s="6" customFormat="1" ht="15" customHeight="1">
      <c r="B424" s="9"/>
      <c r="D424" s="7"/>
      <c r="F424" s="7"/>
      <c r="H424" s="7"/>
      <c r="J424" s="26"/>
      <c r="K424" s="55"/>
      <c r="L424" s="26"/>
      <c r="M424" s="35"/>
      <c r="N424" s="36"/>
    </row>
    <row r="425" spans="2:14" s="6" customFormat="1" ht="15" customHeight="1">
      <c r="B425" s="9"/>
      <c r="D425" s="7"/>
      <c r="F425" s="7"/>
      <c r="H425" s="7"/>
      <c r="J425" s="26"/>
      <c r="K425" s="55"/>
      <c r="L425" s="26"/>
      <c r="M425" s="35"/>
      <c r="N425" s="36"/>
    </row>
    <row r="426" spans="2:14" s="6" customFormat="1" ht="15" customHeight="1">
      <c r="B426" s="9"/>
      <c r="D426" s="7"/>
      <c r="F426" s="7"/>
      <c r="H426" s="7"/>
      <c r="J426" s="26"/>
      <c r="K426" s="55"/>
      <c r="L426" s="26"/>
      <c r="M426" s="35"/>
      <c r="N426" s="36"/>
    </row>
    <row r="427" spans="2:14" s="6" customFormat="1" ht="15" customHeight="1">
      <c r="B427" s="9"/>
      <c r="D427" s="7"/>
      <c r="F427" s="7"/>
      <c r="H427" s="7"/>
      <c r="J427" s="26"/>
      <c r="K427" s="55"/>
      <c r="L427" s="26"/>
      <c r="M427" s="35"/>
      <c r="N427" s="36"/>
    </row>
    <row r="428" spans="2:14" s="6" customFormat="1" ht="15" customHeight="1">
      <c r="B428" s="9"/>
      <c r="D428" s="7"/>
      <c r="F428" s="7"/>
      <c r="H428" s="7"/>
      <c r="J428" s="26"/>
      <c r="K428" s="55"/>
      <c r="L428" s="26"/>
      <c r="M428" s="35"/>
      <c r="N428" s="36"/>
    </row>
    <row r="429" spans="2:14" s="6" customFormat="1" ht="15" customHeight="1">
      <c r="B429" s="9"/>
      <c r="D429" s="7"/>
      <c r="F429" s="7"/>
      <c r="H429" s="7"/>
      <c r="J429" s="26"/>
      <c r="K429" s="55"/>
      <c r="L429" s="26"/>
      <c r="M429" s="35"/>
      <c r="N429" s="36"/>
    </row>
    <row r="430" spans="2:14" s="6" customFormat="1" ht="15" customHeight="1">
      <c r="B430" s="9"/>
      <c r="D430" s="7"/>
      <c r="F430" s="7"/>
      <c r="H430" s="7"/>
      <c r="J430" s="26"/>
      <c r="K430" s="55"/>
      <c r="L430" s="26"/>
      <c r="M430" s="35"/>
      <c r="N430" s="36"/>
    </row>
    <row r="431" spans="2:14" s="6" customFormat="1" ht="15" customHeight="1">
      <c r="B431" s="9"/>
      <c r="D431" s="7"/>
      <c r="F431" s="7"/>
      <c r="H431" s="7"/>
      <c r="J431" s="26"/>
      <c r="K431" s="55"/>
      <c r="L431" s="26"/>
      <c r="M431" s="35"/>
      <c r="N431" s="36"/>
    </row>
    <row r="432" spans="2:14" s="6" customFormat="1" ht="15" customHeight="1">
      <c r="B432" s="9"/>
      <c r="D432" s="7"/>
      <c r="F432" s="7"/>
      <c r="H432" s="7"/>
      <c r="J432" s="26"/>
      <c r="K432" s="55"/>
      <c r="L432" s="26"/>
      <c r="M432" s="35"/>
      <c r="N432" s="36"/>
    </row>
    <row r="433" spans="2:14" s="6" customFormat="1" ht="15" customHeight="1">
      <c r="B433" s="9"/>
      <c r="D433" s="7"/>
      <c r="F433" s="7"/>
      <c r="H433" s="7"/>
      <c r="J433" s="26"/>
      <c r="K433" s="55"/>
      <c r="L433" s="26"/>
      <c r="M433" s="35"/>
      <c r="N433" s="36"/>
    </row>
    <row r="434" spans="2:14" s="6" customFormat="1" ht="15" customHeight="1">
      <c r="B434" s="9"/>
      <c r="D434" s="7"/>
      <c r="F434" s="7"/>
      <c r="H434" s="7"/>
      <c r="J434" s="26"/>
      <c r="K434" s="55"/>
      <c r="L434" s="26"/>
      <c r="M434" s="35"/>
      <c r="N434" s="36"/>
    </row>
    <row r="435" spans="2:14" s="6" customFormat="1" ht="15" customHeight="1">
      <c r="B435" s="9"/>
      <c r="D435" s="7"/>
      <c r="F435" s="7"/>
      <c r="H435" s="7"/>
      <c r="J435" s="26"/>
      <c r="K435" s="55"/>
      <c r="L435" s="26"/>
      <c r="M435" s="35"/>
      <c r="N435" s="36"/>
    </row>
    <row r="436" spans="2:14" s="6" customFormat="1" ht="15" customHeight="1">
      <c r="B436" s="9"/>
      <c r="D436" s="7"/>
      <c r="F436" s="7"/>
      <c r="H436" s="7"/>
      <c r="J436" s="26"/>
      <c r="K436" s="55"/>
      <c r="L436" s="26"/>
      <c r="M436" s="35"/>
      <c r="N436" s="36"/>
    </row>
    <row r="437" spans="2:14" s="6" customFormat="1" ht="15" customHeight="1">
      <c r="B437" s="9"/>
      <c r="D437" s="7"/>
      <c r="F437" s="7"/>
      <c r="H437" s="7"/>
      <c r="J437" s="26"/>
      <c r="K437" s="55"/>
      <c r="L437" s="26"/>
      <c r="M437" s="35"/>
      <c r="N437" s="36"/>
    </row>
    <row r="438" spans="2:14" s="6" customFormat="1" ht="15" customHeight="1">
      <c r="B438" s="9"/>
      <c r="D438" s="7"/>
      <c r="F438" s="7"/>
      <c r="H438" s="7"/>
      <c r="J438" s="26"/>
      <c r="K438" s="55"/>
      <c r="L438" s="26"/>
      <c r="M438" s="35"/>
      <c r="N438" s="36"/>
    </row>
    <row r="439" spans="2:14" s="6" customFormat="1" ht="15" customHeight="1">
      <c r="B439" s="9"/>
      <c r="D439" s="7"/>
      <c r="F439" s="7"/>
      <c r="H439" s="7"/>
      <c r="J439" s="26"/>
      <c r="K439" s="55"/>
      <c r="L439" s="26"/>
      <c r="M439" s="35"/>
      <c r="N439" s="36"/>
    </row>
    <row r="440" spans="2:14" s="6" customFormat="1" ht="15" customHeight="1">
      <c r="B440" s="9"/>
      <c r="D440" s="7"/>
      <c r="F440" s="7"/>
      <c r="H440" s="7"/>
      <c r="J440" s="26"/>
      <c r="K440" s="55"/>
      <c r="L440" s="26"/>
      <c r="M440" s="35"/>
      <c r="N440" s="36"/>
    </row>
    <row r="441" spans="2:14" s="6" customFormat="1" ht="15" customHeight="1">
      <c r="B441" s="9"/>
      <c r="D441" s="7"/>
      <c r="F441" s="7"/>
      <c r="H441" s="7"/>
      <c r="J441" s="26"/>
      <c r="K441" s="55"/>
      <c r="L441" s="26"/>
      <c r="M441" s="35"/>
      <c r="N441" s="36"/>
    </row>
    <row r="442" spans="2:14" s="6" customFormat="1" ht="15" customHeight="1">
      <c r="B442" s="9"/>
      <c r="D442" s="7"/>
      <c r="F442" s="7"/>
      <c r="H442" s="7"/>
      <c r="J442" s="26"/>
      <c r="K442" s="55"/>
      <c r="L442" s="26"/>
      <c r="M442" s="35"/>
      <c r="N442" s="36"/>
    </row>
    <row r="443" spans="2:14" s="6" customFormat="1" ht="15" customHeight="1">
      <c r="B443" s="9"/>
      <c r="D443" s="7"/>
      <c r="F443" s="7"/>
      <c r="H443" s="7"/>
      <c r="J443" s="26"/>
      <c r="K443" s="55"/>
      <c r="L443" s="26"/>
      <c r="M443" s="35"/>
      <c r="N443" s="36"/>
    </row>
    <row r="444" spans="2:14" s="6" customFormat="1" ht="15" customHeight="1">
      <c r="B444" s="9"/>
      <c r="D444" s="7"/>
      <c r="F444" s="7"/>
      <c r="H444" s="7"/>
      <c r="J444" s="26"/>
      <c r="K444" s="55"/>
      <c r="L444" s="26"/>
      <c r="M444" s="35"/>
      <c r="N444" s="36"/>
    </row>
    <row r="445" spans="2:14" s="6" customFormat="1" ht="15" customHeight="1">
      <c r="B445" s="9"/>
      <c r="D445" s="7"/>
      <c r="F445" s="7"/>
      <c r="H445" s="7"/>
      <c r="J445" s="26"/>
      <c r="K445" s="55"/>
      <c r="L445" s="26"/>
      <c r="M445" s="35"/>
      <c r="N445" s="36"/>
    </row>
    <row r="446" spans="2:14" s="6" customFormat="1" ht="15" customHeight="1">
      <c r="B446" s="9"/>
      <c r="D446" s="7"/>
      <c r="F446" s="7"/>
      <c r="H446" s="7"/>
      <c r="J446" s="26"/>
      <c r="K446" s="55"/>
      <c r="L446" s="26"/>
      <c r="M446" s="35"/>
      <c r="N446" s="36"/>
    </row>
    <row r="447" spans="2:14" s="6" customFormat="1" ht="15" customHeight="1">
      <c r="B447" s="9"/>
      <c r="D447" s="7"/>
      <c r="F447" s="7"/>
      <c r="H447" s="7"/>
      <c r="J447" s="26"/>
      <c r="K447" s="55"/>
      <c r="L447" s="26"/>
      <c r="M447" s="35"/>
      <c r="N447" s="36"/>
    </row>
    <row r="448" spans="2:14" s="6" customFormat="1" ht="15" customHeight="1">
      <c r="B448" s="9"/>
      <c r="D448" s="7"/>
      <c r="F448" s="7"/>
      <c r="H448" s="7"/>
      <c r="J448" s="26"/>
      <c r="K448" s="55"/>
      <c r="L448" s="26"/>
      <c r="M448" s="35"/>
      <c r="N448" s="36"/>
    </row>
    <row r="449" spans="2:14" s="6" customFormat="1" ht="15" customHeight="1">
      <c r="B449" s="9"/>
      <c r="D449" s="7"/>
      <c r="F449" s="7"/>
      <c r="H449" s="7"/>
      <c r="J449" s="26"/>
      <c r="K449" s="55"/>
      <c r="L449" s="26"/>
      <c r="M449" s="35"/>
      <c r="N449" s="36"/>
    </row>
    <row r="450" spans="2:14" s="6" customFormat="1" ht="15" customHeight="1">
      <c r="B450" s="9"/>
      <c r="D450" s="7"/>
      <c r="F450" s="7"/>
      <c r="H450" s="7"/>
      <c r="J450" s="26"/>
      <c r="K450" s="55"/>
      <c r="L450" s="26"/>
      <c r="M450" s="35"/>
      <c r="N450" s="36"/>
    </row>
    <row r="451" spans="2:14" s="6" customFormat="1" ht="15" customHeight="1">
      <c r="B451" s="9"/>
      <c r="D451" s="7"/>
      <c r="F451" s="7"/>
      <c r="H451" s="7"/>
      <c r="J451" s="26"/>
      <c r="K451" s="55"/>
      <c r="L451" s="26"/>
      <c r="M451" s="35"/>
      <c r="N451" s="36"/>
    </row>
    <row r="452" spans="2:14" s="6" customFormat="1" ht="15" customHeight="1">
      <c r="B452" s="9"/>
      <c r="D452" s="7"/>
      <c r="F452" s="7"/>
      <c r="H452" s="7"/>
      <c r="J452" s="26"/>
      <c r="K452" s="55"/>
      <c r="L452" s="26"/>
      <c r="M452" s="35"/>
      <c r="N452" s="36"/>
    </row>
    <row r="453" spans="2:14" s="6" customFormat="1" ht="15" customHeight="1">
      <c r="B453" s="9"/>
      <c r="D453" s="7"/>
      <c r="F453" s="7"/>
      <c r="H453" s="7"/>
      <c r="J453" s="26"/>
      <c r="K453" s="55"/>
      <c r="L453" s="26"/>
      <c r="M453" s="35"/>
      <c r="N453" s="36"/>
    </row>
    <row r="454" spans="2:14" s="6" customFormat="1" ht="15" customHeight="1">
      <c r="B454" s="9"/>
      <c r="D454" s="7"/>
      <c r="F454" s="7"/>
      <c r="H454" s="7"/>
      <c r="J454" s="26"/>
      <c r="K454" s="55"/>
      <c r="L454" s="26"/>
      <c r="M454" s="35"/>
      <c r="N454" s="36"/>
    </row>
    <row r="455" spans="2:14" s="6" customFormat="1" ht="15" customHeight="1">
      <c r="B455" s="9"/>
      <c r="D455" s="7"/>
      <c r="F455" s="7"/>
      <c r="H455" s="7"/>
      <c r="J455" s="26"/>
      <c r="K455" s="55"/>
      <c r="L455" s="26"/>
      <c r="M455" s="35"/>
      <c r="N455" s="36"/>
    </row>
    <row r="456" spans="2:14" s="6" customFormat="1" ht="15" customHeight="1">
      <c r="B456" s="9"/>
      <c r="D456" s="7"/>
      <c r="F456" s="7"/>
      <c r="H456" s="7"/>
      <c r="J456" s="26"/>
      <c r="K456" s="55"/>
      <c r="L456" s="26"/>
      <c r="M456" s="35"/>
      <c r="N456" s="36"/>
    </row>
    <row r="457" spans="2:14" s="6" customFormat="1" ht="15" customHeight="1">
      <c r="B457" s="9"/>
      <c r="D457" s="7"/>
      <c r="F457" s="7"/>
      <c r="H457" s="7"/>
      <c r="J457" s="26"/>
      <c r="K457" s="55"/>
      <c r="L457" s="26"/>
      <c r="M457" s="35"/>
      <c r="N457" s="36"/>
    </row>
    <row r="458" spans="2:14" s="6" customFormat="1" ht="15" customHeight="1">
      <c r="B458" s="9"/>
      <c r="D458" s="7"/>
      <c r="F458" s="7"/>
      <c r="H458" s="7"/>
      <c r="J458" s="26"/>
      <c r="K458" s="55"/>
      <c r="L458" s="26"/>
      <c r="M458" s="35"/>
      <c r="N458" s="36"/>
    </row>
    <row r="459" spans="2:14" s="6" customFormat="1" ht="15" customHeight="1">
      <c r="B459" s="9"/>
      <c r="D459" s="7"/>
      <c r="F459" s="7"/>
      <c r="H459" s="7"/>
      <c r="J459" s="26"/>
      <c r="K459" s="55"/>
      <c r="L459" s="26"/>
      <c r="M459" s="35"/>
      <c r="N459" s="36"/>
    </row>
    <row r="460" spans="2:14" s="6" customFormat="1" ht="15" customHeight="1">
      <c r="B460" s="9"/>
      <c r="D460" s="7"/>
      <c r="F460" s="7"/>
      <c r="H460" s="7"/>
      <c r="J460" s="26"/>
      <c r="K460" s="55"/>
      <c r="L460" s="26"/>
      <c r="M460" s="35"/>
      <c r="N460" s="36"/>
    </row>
    <row r="461" spans="2:14" s="6" customFormat="1" ht="15" customHeight="1">
      <c r="B461" s="9"/>
      <c r="D461" s="7"/>
      <c r="F461" s="7"/>
      <c r="H461" s="7"/>
      <c r="J461" s="26"/>
      <c r="K461" s="55"/>
      <c r="L461" s="26"/>
      <c r="M461" s="35"/>
      <c r="N461" s="36"/>
    </row>
    <row r="462" spans="2:14" s="6" customFormat="1" ht="15" customHeight="1">
      <c r="B462" s="9"/>
      <c r="D462" s="7"/>
      <c r="F462" s="7"/>
      <c r="H462" s="7"/>
      <c r="J462" s="26"/>
      <c r="K462" s="55"/>
      <c r="L462" s="26"/>
      <c r="M462" s="35"/>
      <c r="N462" s="36"/>
    </row>
    <row r="463" spans="2:14" s="6" customFormat="1" ht="15" customHeight="1">
      <c r="B463" s="9"/>
      <c r="D463" s="7"/>
      <c r="F463" s="7"/>
      <c r="H463" s="7"/>
      <c r="J463" s="26"/>
      <c r="K463" s="55"/>
      <c r="L463" s="26"/>
      <c r="M463" s="35"/>
      <c r="N463" s="36"/>
    </row>
  </sheetData>
  <sheetProtection/>
  <mergeCells count="87">
    <mergeCell ref="U90:V90"/>
    <mergeCell ref="W90:X90"/>
    <mergeCell ref="Y90:Z90"/>
    <mergeCell ref="C90:D90"/>
    <mergeCell ref="U82:V82"/>
    <mergeCell ref="G82:H82"/>
    <mergeCell ref="I82:J82"/>
    <mergeCell ref="C82:D82"/>
    <mergeCell ref="E82:F82"/>
    <mergeCell ref="B10:F10"/>
    <mergeCell ref="W70:X70"/>
    <mergeCell ref="Y70:Z70"/>
    <mergeCell ref="O70:P70"/>
    <mergeCell ref="Q70:R70"/>
    <mergeCell ref="S70:T70"/>
    <mergeCell ref="B49:F49"/>
    <mergeCell ref="S81:V81"/>
    <mergeCell ref="W81:Z81"/>
    <mergeCell ref="W82:X82"/>
    <mergeCell ref="Y82:Z82"/>
    <mergeCell ref="B79:Z79"/>
    <mergeCell ref="B80:Z80"/>
    <mergeCell ref="O82:P82"/>
    <mergeCell ref="Q82:R82"/>
    <mergeCell ref="S82:T82"/>
    <mergeCell ref="B7:B8"/>
    <mergeCell ref="E7:F7"/>
    <mergeCell ref="C8:D8"/>
    <mergeCell ref="E8:F8"/>
    <mergeCell ref="C7:D7"/>
    <mergeCell ref="U70:V70"/>
    <mergeCell ref="B68:Z68"/>
    <mergeCell ref="S69:V69"/>
    <mergeCell ref="C59:D59"/>
    <mergeCell ref="B89:B90"/>
    <mergeCell ref="C89:F89"/>
    <mergeCell ref="B81:B82"/>
    <mergeCell ref="C81:F81"/>
    <mergeCell ref="B87:Z87"/>
    <mergeCell ref="B88:Z88"/>
    <mergeCell ref="W89:Z89"/>
    <mergeCell ref="O90:P90"/>
    <mergeCell ref="Q90:R90"/>
    <mergeCell ref="S90:T90"/>
    <mergeCell ref="O69:R69"/>
    <mergeCell ref="C51:D51"/>
    <mergeCell ref="E51:F51"/>
    <mergeCell ref="O89:R89"/>
    <mergeCell ref="K82:L82"/>
    <mergeCell ref="M82:N82"/>
    <mergeCell ref="G81:J81"/>
    <mergeCell ref="K81:N81"/>
    <mergeCell ref="O81:R81"/>
    <mergeCell ref="E59:F59"/>
    <mergeCell ref="B57:F57"/>
    <mergeCell ref="B58:F58"/>
    <mergeCell ref="K69:N69"/>
    <mergeCell ref="W69:Z69"/>
    <mergeCell ref="E90:F90"/>
    <mergeCell ref="G90:H90"/>
    <mergeCell ref="I90:J90"/>
    <mergeCell ref="K90:L90"/>
    <mergeCell ref="M90:N90"/>
    <mergeCell ref="G69:J69"/>
    <mergeCell ref="G89:J89"/>
    <mergeCell ref="K89:N89"/>
    <mergeCell ref="C69:F69"/>
    <mergeCell ref="B2:F2"/>
    <mergeCell ref="B3:F3"/>
    <mergeCell ref="B5:F5"/>
    <mergeCell ref="C40:D40"/>
    <mergeCell ref="E40:F40"/>
    <mergeCell ref="B38:F38"/>
    <mergeCell ref="B39:F39"/>
    <mergeCell ref="B11:F11"/>
    <mergeCell ref="C12:D12"/>
    <mergeCell ref="E12:F12"/>
    <mergeCell ref="S89:V89"/>
    <mergeCell ref="B50:F50"/>
    <mergeCell ref="B67:Z67"/>
    <mergeCell ref="C70:D70"/>
    <mergeCell ref="E70:F70"/>
    <mergeCell ref="G70:H70"/>
    <mergeCell ref="I70:J70"/>
    <mergeCell ref="K70:L70"/>
    <mergeCell ref="M70:N70"/>
    <mergeCell ref="B69:B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D406"/>
  <sheetViews>
    <sheetView tabSelected="1" zoomScalePageLayoutView="0" workbookViewId="0" topLeftCell="A1">
      <pane xSplit="2" topLeftCell="C1" activePane="topRight" state="frozen"/>
      <selection pane="topLeft" activeCell="A74" sqref="A74"/>
      <selection pane="topRight" activeCell="B5" sqref="B5:F5"/>
    </sheetView>
  </sheetViews>
  <sheetFormatPr defaultColWidth="9.140625" defaultRowHeight="12.75"/>
  <cols>
    <col min="1" max="1" width="1.7109375" style="2" customWidth="1"/>
    <col min="2" max="2" width="28.8515625" style="83" customWidth="1"/>
    <col min="3" max="3" width="7.7109375" style="2" customWidth="1"/>
    <col min="4" max="4" width="7.7109375" style="3" customWidth="1"/>
    <col min="5" max="5" width="7.7109375" style="2" customWidth="1"/>
    <col min="6" max="6" width="7.7109375" style="3" customWidth="1"/>
    <col min="7" max="7" width="7.7109375" style="2" customWidth="1"/>
    <col min="8" max="8" width="7.7109375" style="3" customWidth="1"/>
    <col min="9" max="9" width="7.7109375" style="2" customWidth="1"/>
    <col min="10" max="10" width="7.7109375" style="23" customWidth="1"/>
    <col min="11" max="11" width="7.7109375" style="52" customWidth="1"/>
    <col min="12" max="12" width="7.7109375" style="23" customWidth="1"/>
    <col min="13" max="13" width="7.7109375" style="29" customWidth="1"/>
    <col min="14" max="14" width="7.7109375" style="30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144" t="s">
        <v>34</v>
      </c>
      <c r="C2" s="145"/>
      <c r="D2" s="145"/>
      <c r="E2" s="145"/>
      <c r="F2" s="146"/>
      <c r="G2" s="1"/>
      <c r="H2" s="1"/>
      <c r="I2" s="1"/>
      <c r="J2" s="22"/>
      <c r="K2" s="51"/>
      <c r="L2" s="58"/>
      <c r="M2" s="27"/>
      <c r="N2" s="28"/>
    </row>
    <row r="3" spans="2:14" ht="21" customHeight="1" thickBot="1">
      <c r="B3" s="147" t="s">
        <v>26</v>
      </c>
      <c r="C3" s="148"/>
      <c r="D3" s="148"/>
      <c r="E3" s="148"/>
      <c r="F3" s="149"/>
      <c r="G3" s="15"/>
      <c r="H3" s="15"/>
      <c r="I3" s="15"/>
      <c r="J3" s="24"/>
      <c r="K3" s="53"/>
      <c r="L3" s="59"/>
      <c r="M3" s="31"/>
      <c r="N3" s="32"/>
    </row>
    <row r="4" ht="9" customHeight="1" thickBot="1"/>
    <row r="5" spans="2:6" ht="21" customHeight="1" thickBot="1">
      <c r="B5" s="178" t="s">
        <v>60</v>
      </c>
      <c r="C5" s="179"/>
      <c r="D5" s="179"/>
      <c r="E5" s="179"/>
      <c r="F5" s="180"/>
    </row>
    <row r="6" ht="9" customHeight="1" thickBot="1"/>
    <row r="7" spans="2:6" ht="21" customHeight="1">
      <c r="B7" s="166" t="s">
        <v>27</v>
      </c>
      <c r="C7" s="130" t="s">
        <v>115</v>
      </c>
      <c r="D7" s="137"/>
      <c r="E7" s="130" t="s">
        <v>123</v>
      </c>
      <c r="F7" s="137"/>
    </row>
    <row r="8" spans="2:6" ht="21" customHeight="1" thickBot="1">
      <c r="B8" s="167"/>
      <c r="C8" s="164">
        <v>77</v>
      </c>
      <c r="D8" s="165"/>
      <c r="E8" s="164">
        <v>71</v>
      </c>
      <c r="F8" s="165"/>
    </row>
    <row r="9" ht="9" customHeight="1" thickBot="1"/>
    <row r="10" spans="2:14" s="6" customFormat="1" ht="21" customHeight="1">
      <c r="B10" s="130" t="s">
        <v>0</v>
      </c>
      <c r="C10" s="136"/>
      <c r="D10" s="136"/>
      <c r="E10" s="136"/>
      <c r="F10" s="137"/>
      <c r="G10" s="4"/>
      <c r="H10" s="5"/>
      <c r="I10" s="4"/>
      <c r="J10" s="25"/>
      <c r="K10" s="54"/>
      <c r="L10" s="25"/>
      <c r="M10" s="33"/>
      <c r="N10" s="34"/>
    </row>
    <row r="11" spans="2:14" s="6" customFormat="1" ht="21" customHeight="1" thickBot="1">
      <c r="B11" s="138" t="s">
        <v>33</v>
      </c>
      <c r="C11" s="139"/>
      <c r="D11" s="139"/>
      <c r="E11" s="139"/>
      <c r="F11" s="140"/>
      <c r="G11" s="4"/>
      <c r="H11" s="5"/>
      <c r="I11" s="4"/>
      <c r="J11" s="25"/>
      <c r="K11" s="54"/>
      <c r="L11" s="25"/>
      <c r="M11" s="33"/>
      <c r="N11" s="34"/>
    </row>
    <row r="12" spans="2:14" s="6" customFormat="1" ht="21" customHeight="1" thickBot="1">
      <c r="B12" s="89"/>
      <c r="C12" s="159" t="s">
        <v>115</v>
      </c>
      <c r="D12" s="160"/>
      <c r="E12" s="159" t="s">
        <v>123</v>
      </c>
      <c r="F12" s="160"/>
      <c r="G12" s="4"/>
      <c r="H12" s="5"/>
      <c r="I12" s="4"/>
      <c r="J12" s="25"/>
      <c r="K12" s="54"/>
      <c r="L12" s="25"/>
      <c r="M12" s="33"/>
      <c r="N12" s="34"/>
    </row>
    <row r="13" spans="2:14" s="6" customFormat="1" ht="21" customHeight="1">
      <c r="B13" s="18" t="s">
        <v>1</v>
      </c>
      <c r="C13" s="14">
        <f>16+19</f>
        <v>35</v>
      </c>
      <c r="D13" s="16">
        <f>C13/C17</f>
        <v>0.45454545454545453</v>
      </c>
      <c r="E13" s="14">
        <v>31</v>
      </c>
      <c r="F13" s="16">
        <f>E13/E17</f>
        <v>0.43661971830985913</v>
      </c>
      <c r="H13" s="7"/>
      <c r="J13" s="26"/>
      <c r="K13" s="55"/>
      <c r="L13" s="26"/>
      <c r="M13" s="35"/>
      <c r="N13" s="36"/>
    </row>
    <row r="14" spans="2:14" s="6" customFormat="1" ht="21" customHeight="1">
      <c r="B14" s="18" t="s">
        <v>2</v>
      </c>
      <c r="C14" s="14">
        <v>42</v>
      </c>
      <c r="D14" s="16">
        <f>C14/C17</f>
        <v>0.5454545454545454</v>
      </c>
      <c r="E14" s="14">
        <v>39</v>
      </c>
      <c r="F14" s="16">
        <f>E14/E17</f>
        <v>0.5492957746478874</v>
      </c>
      <c r="H14" s="7"/>
      <c r="J14" s="26"/>
      <c r="K14" s="55"/>
      <c r="L14" s="26"/>
      <c r="M14" s="35"/>
      <c r="N14" s="36"/>
    </row>
    <row r="15" spans="2:14" s="6" customFormat="1" ht="21" customHeight="1">
      <c r="B15" s="18" t="s">
        <v>3</v>
      </c>
      <c r="C15" s="14">
        <v>0</v>
      </c>
      <c r="D15" s="16">
        <f>C15/C17</f>
        <v>0</v>
      </c>
      <c r="E15" s="14">
        <v>1</v>
      </c>
      <c r="F15" s="16">
        <f>E15/E17</f>
        <v>0.014084507042253521</v>
      </c>
      <c r="H15" s="7"/>
      <c r="J15" s="26"/>
      <c r="K15" s="55"/>
      <c r="L15" s="26"/>
      <c r="M15" s="35"/>
      <c r="N15" s="36"/>
    </row>
    <row r="16" spans="2:14" s="6" customFormat="1" ht="21" customHeight="1" thickBot="1">
      <c r="B16" s="49" t="s">
        <v>40</v>
      </c>
      <c r="C16" s="8">
        <v>0</v>
      </c>
      <c r="D16" s="17">
        <f>C16/C17</f>
        <v>0</v>
      </c>
      <c r="E16" s="8">
        <v>0</v>
      </c>
      <c r="F16" s="17">
        <f>E16/E17</f>
        <v>0</v>
      </c>
      <c r="H16" s="7"/>
      <c r="J16" s="26"/>
      <c r="K16" s="55"/>
      <c r="L16" s="26"/>
      <c r="M16" s="35"/>
      <c r="N16" s="36"/>
    </row>
    <row r="17" spans="2:14" s="43" customFormat="1" ht="21" customHeight="1" thickBot="1" thickTop="1">
      <c r="B17" s="50" t="s">
        <v>4</v>
      </c>
      <c r="C17" s="87">
        <f>SUM(C13:C16)</f>
        <v>77</v>
      </c>
      <c r="D17" s="42">
        <f>SUM(D13:D16)</f>
        <v>1</v>
      </c>
      <c r="E17" s="41">
        <f>SUM(E13:E16)</f>
        <v>71</v>
      </c>
      <c r="F17" s="42">
        <f>SUM(F13:F16)</f>
        <v>1</v>
      </c>
      <c r="H17" s="44"/>
      <c r="J17" s="45"/>
      <c r="K17" s="56"/>
      <c r="L17" s="45"/>
      <c r="M17" s="38"/>
      <c r="N17" s="46"/>
    </row>
    <row r="18" spans="2:14" s="6" customFormat="1" ht="21" customHeight="1">
      <c r="B18" s="21" t="s">
        <v>5</v>
      </c>
      <c r="C18" s="19">
        <f>36+29</f>
        <v>65</v>
      </c>
      <c r="D18" s="20">
        <f>C18/C22</f>
        <v>0.8441558441558441</v>
      </c>
      <c r="E18" s="19">
        <v>61</v>
      </c>
      <c r="F18" s="20">
        <f>E18/E22</f>
        <v>0.8591549295774648</v>
      </c>
      <c r="H18" s="7"/>
      <c r="J18" s="26"/>
      <c r="K18" s="55"/>
      <c r="L18" s="26"/>
      <c r="M18" s="35"/>
      <c r="N18" s="36"/>
    </row>
    <row r="19" spans="2:14" s="6" customFormat="1" ht="21" customHeight="1">
      <c r="B19" s="18" t="s">
        <v>6</v>
      </c>
      <c r="C19" s="14">
        <v>2</v>
      </c>
      <c r="D19" s="16">
        <f>C19/C22</f>
        <v>0.025974025974025976</v>
      </c>
      <c r="E19" s="14">
        <v>0</v>
      </c>
      <c r="F19" s="16">
        <f>E19/E22</f>
        <v>0</v>
      </c>
      <c r="H19" s="7"/>
      <c r="J19" s="26"/>
      <c r="K19" s="55"/>
      <c r="L19" s="26"/>
      <c r="M19" s="35"/>
      <c r="N19" s="36"/>
    </row>
    <row r="20" spans="2:14" s="6" customFormat="1" ht="21" customHeight="1">
      <c r="B20" s="18" t="s">
        <v>7</v>
      </c>
      <c r="C20" s="14">
        <v>8</v>
      </c>
      <c r="D20" s="16">
        <f>C20/C22</f>
        <v>0.1038961038961039</v>
      </c>
      <c r="E20" s="14">
        <v>10</v>
      </c>
      <c r="F20" s="16">
        <f>E20/E22</f>
        <v>0.14084507042253522</v>
      </c>
      <c r="H20" s="7"/>
      <c r="J20" s="26"/>
      <c r="K20" s="55"/>
      <c r="L20" s="26"/>
      <c r="M20" s="35"/>
      <c r="N20" s="36"/>
    </row>
    <row r="21" spans="2:14" s="6" customFormat="1" ht="21" customHeight="1" thickBot="1">
      <c r="B21" s="49" t="s">
        <v>40</v>
      </c>
      <c r="C21" s="8">
        <v>2</v>
      </c>
      <c r="D21" s="17">
        <f>C21/C22</f>
        <v>0.025974025974025976</v>
      </c>
      <c r="E21" s="8">
        <v>0</v>
      </c>
      <c r="F21" s="17">
        <f>E21/E22</f>
        <v>0</v>
      </c>
      <c r="H21" s="7"/>
      <c r="J21" s="26"/>
      <c r="K21" s="55"/>
      <c r="L21" s="26"/>
      <c r="M21" s="35"/>
      <c r="N21" s="36"/>
    </row>
    <row r="22" spans="2:14" s="43" customFormat="1" ht="21" customHeight="1" thickBot="1" thickTop="1">
      <c r="B22" s="50" t="s">
        <v>4</v>
      </c>
      <c r="C22" s="87">
        <f>SUM(C18:C21)</f>
        <v>77</v>
      </c>
      <c r="D22" s="42">
        <f>SUM(D18:D21)</f>
        <v>1</v>
      </c>
      <c r="E22" s="41">
        <f>SUM(E18:E21)</f>
        <v>71</v>
      </c>
      <c r="F22" s="42">
        <f>SUM(F18:F21)</f>
        <v>1</v>
      </c>
      <c r="H22" s="44"/>
      <c r="J22" s="45"/>
      <c r="K22" s="56"/>
      <c r="L22" s="45"/>
      <c r="M22" s="38"/>
      <c r="N22" s="46"/>
    </row>
    <row r="23" spans="2:14" s="6" customFormat="1" ht="21" customHeight="1">
      <c r="B23" s="21" t="s">
        <v>106</v>
      </c>
      <c r="C23" s="19">
        <v>5</v>
      </c>
      <c r="D23" s="20">
        <f aca="true" t="shared" si="0" ref="D23:D31">C23/$C$32</f>
        <v>0.06493506493506493</v>
      </c>
      <c r="E23" s="19">
        <v>5</v>
      </c>
      <c r="F23" s="20">
        <f>E23/E32</f>
        <v>0.07042253521126761</v>
      </c>
      <c r="H23" s="7"/>
      <c r="J23" s="26"/>
      <c r="K23" s="55"/>
      <c r="L23" s="26"/>
      <c r="M23" s="35"/>
      <c r="N23" s="36"/>
    </row>
    <row r="24" spans="2:14" s="6" customFormat="1" ht="21" customHeight="1">
      <c r="B24" s="18" t="s">
        <v>107</v>
      </c>
      <c r="C24" s="14">
        <v>15</v>
      </c>
      <c r="D24" s="16">
        <f t="shared" si="0"/>
        <v>0.19480519480519481</v>
      </c>
      <c r="E24" s="14">
        <v>8</v>
      </c>
      <c r="F24" s="16">
        <f>E24/E32</f>
        <v>0.11267605633802817</v>
      </c>
      <c r="H24" s="7"/>
      <c r="J24" s="26"/>
      <c r="K24" s="55"/>
      <c r="L24" s="26"/>
      <c r="M24" s="35"/>
      <c r="N24" s="36"/>
    </row>
    <row r="25" spans="2:14" s="6" customFormat="1" ht="21" customHeight="1">
      <c r="B25" s="18" t="s">
        <v>8</v>
      </c>
      <c r="C25" s="14">
        <v>8</v>
      </c>
      <c r="D25" s="16">
        <f t="shared" si="0"/>
        <v>0.1038961038961039</v>
      </c>
      <c r="E25" s="14">
        <v>12</v>
      </c>
      <c r="F25" s="16">
        <f>E25/E32</f>
        <v>0.16901408450704225</v>
      </c>
      <c r="H25" s="7"/>
      <c r="J25" s="26"/>
      <c r="K25" s="55"/>
      <c r="L25" s="26"/>
      <c r="M25" s="35"/>
      <c r="N25" s="36"/>
    </row>
    <row r="26" spans="2:14" s="6" customFormat="1" ht="21" customHeight="1">
      <c r="B26" s="18" t="s">
        <v>108</v>
      </c>
      <c r="C26" s="14">
        <v>11</v>
      </c>
      <c r="D26" s="16">
        <f t="shared" si="0"/>
        <v>0.14285714285714285</v>
      </c>
      <c r="E26" s="14">
        <v>9</v>
      </c>
      <c r="F26" s="16">
        <f>E26/E32</f>
        <v>0.1267605633802817</v>
      </c>
      <c r="H26" s="7"/>
      <c r="J26" s="26"/>
      <c r="K26" s="55"/>
      <c r="L26" s="26"/>
      <c r="M26" s="35"/>
      <c r="N26" s="36"/>
    </row>
    <row r="27" spans="2:14" s="6" customFormat="1" ht="21" customHeight="1">
      <c r="B27" s="18" t="s">
        <v>109</v>
      </c>
      <c r="C27" s="14">
        <v>4</v>
      </c>
      <c r="D27" s="16">
        <f t="shared" si="0"/>
        <v>0.05194805194805195</v>
      </c>
      <c r="E27" s="14">
        <v>2</v>
      </c>
      <c r="F27" s="16">
        <f>E27/E32</f>
        <v>0.028169014084507043</v>
      </c>
      <c r="H27" s="7"/>
      <c r="J27" s="26"/>
      <c r="K27" s="55"/>
      <c r="L27" s="26"/>
      <c r="M27" s="35"/>
      <c r="N27" s="36"/>
    </row>
    <row r="28" spans="2:14" s="6" customFormat="1" ht="21" customHeight="1">
      <c r="B28" s="18" t="s">
        <v>110</v>
      </c>
      <c r="C28" s="14">
        <v>3</v>
      </c>
      <c r="D28" s="16">
        <f t="shared" si="0"/>
        <v>0.03896103896103896</v>
      </c>
      <c r="E28" s="14">
        <v>8</v>
      </c>
      <c r="F28" s="16">
        <f>E28/E32</f>
        <v>0.11267605633802817</v>
      </c>
      <c r="H28" s="7"/>
      <c r="J28" s="26"/>
      <c r="K28" s="55"/>
      <c r="L28" s="26"/>
      <c r="M28" s="35"/>
      <c r="N28" s="36"/>
    </row>
    <row r="29" spans="2:14" s="6" customFormat="1" ht="21" customHeight="1">
      <c r="B29" s="18" t="s">
        <v>9</v>
      </c>
      <c r="C29" s="14">
        <v>13</v>
      </c>
      <c r="D29" s="16">
        <f t="shared" si="0"/>
        <v>0.16883116883116883</v>
      </c>
      <c r="E29" s="14">
        <v>10</v>
      </c>
      <c r="F29" s="16">
        <f>E29/E32</f>
        <v>0.14084507042253522</v>
      </c>
      <c r="H29" s="7"/>
      <c r="J29" s="26"/>
      <c r="K29" s="55"/>
      <c r="L29" s="26"/>
      <c r="M29" s="35"/>
      <c r="N29" s="36"/>
    </row>
    <row r="30" spans="2:14" s="6" customFormat="1" ht="21" customHeight="1">
      <c r="B30" s="18" t="s">
        <v>111</v>
      </c>
      <c r="C30" s="14">
        <v>17</v>
      </c>
      <c r="D30" s="16">
        <f t="shared" si="0"/>
        <v>0.22077922077922077</v>
      </c>
      <c r="E30" s="14">
        <v>15</v>
      </c>
      <c r="F30" s="16">
        <f>E30/E32</f>
        <v>0.2112676056338028</v>
      </c>
      <c r="H30" s="7"/>
      <c r="J30" s="26"/>
      <c r="K30" s="55"/>
      <c r="L30" s="26"/>
      <c r="M30" s="35"/>
      <c r="N30" s="36"/>
    </row>
    <row r="31" spans="2:14" s="6" customFormat="1" ht="21" customHeight="1" thickBot="1">
      <c r="B31" s="49" t="s">
        <v>40</v>
      </c>
      <c r="C31" s="8">
        <v>1</v>
      </c>
      <c r="D31" s="17">
        <f t="shared" si="0"/>
        <v>0.012987012987012988</v>
      </c>
      <c r="E31" s="8">
        <v>2</v>
      </c>
      <c r="F31" s="17">
        <f>E31/E32</f>
        <v>0.028169014084507043</v>
      </c>
      <c r="H31" s="7"/>
      <c r="J31" s="26"/>
      <c r="K31" s="55"/>
      <c r="L31" s="26"/>
      <c r="M31" s="35"/>
      <c r="N31" s="36"/>
    </row>
    <row r="32" spans="2:14" s="43" customFormat="1" ht="21" customHeight="1" thickBot="1" thickTop="1">
      <c r="B32" s="50" t="s">
        <v>4</v>
      </c>
      <c r="C32" s="87">
        <f>SUM(C23:C31)</f>
        <v>77</v>
      </c>
      <c r="D32" s="42">
        <f>SUM(D23:D31)</f>
        <v>1</v>
      </c>
      <c r="E32" s="41">
        <f>SUM(E23:E31)</f>
        <v>71</v>
      </c>
      <c r="F32" s="42">
        <f>SUM(F23:F31)</f>
        <v>1</v>
      </c>
      <c r="H32" s="44"/>
      <c r="J32" s="45"/>
      <c r="K32" s="56"/>
      <c r="L32" s="45"/>
      <c r="M32" s="38"/>
      <c r="N32" s="46"/>
    </row>
    <row r="33" spans="2:14" s="6" customFormat="1" ht="21" customHeight="1">
      <c r="B33" s="21" t="s">
        <v>35</v>
      </c>
      <c r="C33" s="19">
        <f>28+24</f>
        <v>52</v>
      </c>
      <c r="D33" s="20">
        <f>C33/C36</f>
        <v>0.6753246753246753</v>
      </c>
      <c r="E33" s="19">
        <v>46</v>
      </c>
      <c r="F33" s="20">
        <f>E33/E36</f>
        <v>0.647887323943662</v>
      </c>
      <c r="H33" s="7"/>
      <c r="J33" s="26"/>
      <c r="K33" s="55"/>
      <c r="L33" s="26"/>
      <c r="M33" s="35"/>
      <c r="N33" s="36"/>
    </row>
    <row r="34" spans="2:14" s="6" customFormat="1" ht="21" customHeight="1">
      <c r="B34" s="18" t="s">
        <v>36</v>
      </c>
      <c r="C34" s="14">
        <v>14</v>
      </c>
      <c r="D34" s="16">
        <f>C34/C36</f>
        <v>0.18181818181818182</v>
      </c>
      <c r="E34" s="14">
        <v>11</v>
      </c>
      <c r="F34" s="16">
        <f>E34/E36</f>
        <v>0.15492957746478872</v>
      </c>
      <c r="H34" s="7"/>
      <c r="J34" s="26"/>
      <c r="K34" s="55"/>
      <c r="L34" s="26"/>
      <c r="M34" s="35"/>
      <c r="N34" s="36"/>
    </row>
    <row r="35" spans="2:14" s="6" customFormat="1" ht="21" customHeight="1" thickBot="1">
      <c r="B35" s="49" t="s">
        <v>40</v>
      </c>
      <c r="C35" s="8">
        <v>11</v>
      </c>
      <c r="D35" s="17">
        <f>C35/C36</f>
        <v>0.14285714285714285</v>
      </c>
      <c r="E35" s="8">
        <v>14</v>
      </c>
      <c r="F35" s="17">
        <f>E35/E36</f>
        <v>0.19718309859154928</v>
      </c>
      <c r="H35" s="7"/>
      <c r="J35" s="26"/>
      <c r="K35" s="55"/>
      <c r="L35" s="26"/>
      <c r="M35" s="35"/>
      <c r="N35" s="36"/>
    </row>
    <row r="36" spans="2:14" s="43" customFormat="1" ht="21" customHeight="1" thickBot="1" thickTop="1">
      <c r="B36" s="50" t="s">
        <v>4</v>
      </c>
      <c r="C36" s="87">
        <f>SUM(C33:C35)</f>
        <v>77</v>
      </c>
      <c r="D36" s="42">
        <f>SUM(D33:D35)</f>
        <v>1</v>
      </c>
      <c r="E36" s="41">
        <f>SUM(E33:E35)</f>
        <v>71</v>
      </c>
      <c r="F36" s="42">
        <f>SUM(F33:F35)</f>
        <v>1</v>
      </c>
      <c r="H36" s="44"/>
      <c r="J36" s="45"/>
      <c r="K36" s="56"/>
      <c r="L36" s="45"/>
      <c r="M36" s="38"/>
      <c r="N36" s="46"/>
    </row>
    <row r="37" spans="2:14" s="6" customFormat="1" ht="21" customHeight="1" thickBot="1">
      <c r="B37" s="9"/>
      <c r="D37" s="7"/>
      <c r="F37" s="7"/>
      <c r="H37" s="7"/>
      <c r="J37" s="26"/>
      <c r="K37" s="55"/>
      <c r="L37" s="26"/>
      <c r="M37" s="35"/>
      <c r="N37" s="36"/>
    </row>
    <row r="38" spans="2:14" s="6" customFormat="1" ht="21" customHeight="1">
      <c r="B38" s="130" t="s">
        <v>41</v>
      </c>
      <c r="C38" s="136"/>
      <c r="D38" s="136"/>
      <c r="E38" s="136"/>
      <c r="F38" s="137"/>
      <c r="H38" s="7"/>
      <c r="J38" s="26"/>
      <c r="K38" s="55"/>
      <c r="L38" s="26"/>
      <c r="M38" s="35"/>
      <c r="N38" s="36"/>
    </row>
    <row r="39" spans="2:14" s="6" customFormat="1" ht="21" customHeight="1" thickBot="1">
      <c r="B39" s="156" t="s">
        <v>42</v>
      </c>
      <c r="C39" s="157"/>
      <c r="D39" s="157"/>
      <c r="E39" s="157"/>
      <c r="F39" s="158"/>
      <c r="H39" s="7"/>
      <c r="J39" s="26"/>
      <c r="K39" s="55"/>
      <c r="L39" s="26"/>
      <c r="M39" s="35"/>
      <c r="N39" s="36"/>
    </row>
    <row r="40" spans="2:14" s="6" customFormat="1" ht="21" customHeight="1" thickBot="1">
      <c r="B40" s="122"/>
      <c r="C40" s="159" t="s">
        <v>115</v>
      </c>
      <c r="D40" s="160"/>
      <c r="E40" s="159" t="s">
        <v>123</v>
      </c>
      <c r="F40" s="160"/>
      <c r="H40" s="7"/>
      <c r="J40" s="26"/>
      <c r="K40" s="55"/>
      <c r="L40" s="26"/>
      <c r="M40" s="35"/>
      <c r="N40" s="36"/>
    </row>
    <row r="41" spans="2:14" s="6" customFormat="1" ht="28.5" customHeight="1">
      <c r="B41" s="18" t="s">
        <v>49</v>
      </c>
      <c r="C41" s="14">
        <v>22</v>
      </c>
      <c r="D41" s="16">
        <f>C41/$C$45</f>
        <v>0.2268041237113402</v>
      </c>
      <c r="E41" s="14">
        <v>13</v>
      </c>
      <c r="F41" s="16">
        <f>E41/$C$45</f>
        <v>0.13402061855670103</v>
      </c>
      <c r="H41" s="7"/>
      <c r="J41" s="26"/>
      <c r="K41" s="55"/>
      <c r="L41" s="26"/>
      <c r="M41" s="35"/>
      <c r="N41" s="36"/>
    </row>
    <row r="42" spans="2:14" s="6" customFormat="1" ht="28.5" customHeight="1">
      <c r="B42" s="18" t="s">
        <v>50</v>
      </c>
      <c r="C42" s="14">
        <v>20</v>
      </c>
      <c r="D42" s="16">
        <f>C42/$C$45</f>
        <v>0.20618556701030927</v>
      </c>
      <c r="E42" s="14">
        <v>10</v>
      </c>
      <c r="F42" s="16">
        <f>E42/$C$45</f>
        <v>0.10309278350515463</v>
      </c>
      <c r="H42" s="7"/>
      <c r="J42" s="26"/>
      <c r="K42" s="55"/>
      <c r="L42" s="26"/>
      <c r="M42" s="35"/>
      <c r="N42" s="36"/>
    </row>
    <row r="43" spans="2:14" s="6" customFormat="1" ht="28.5" customHeight="1">
      <c r="B43" s="18" t="s">
        <v>52</v>
      </c>
      <c r="C43" s="14">
        <v>7</v>
      </c>
      <c r="D43" s="16">
        <f>C43/$C$45</f>
        <v>0.07216494845360824</v>
      </c>
      <c r="E43" s="14">
        <v>10</v>
      </c>
      <c r="F43" s="16">
        <f>E43/$C$45</f>
        <v>0.10309278350515463</v>
      </c>
      <c r="H43" s="7"/>
      <c r="J43" s="26"/>
      <c r="K43" s="55"/>
      <c r="L43" s="26"/>
      <c r="M43" s="35"/>
      <c r="N43" s="36"/>
    </row>
    <row r="44" spans="2:14" s="6" customFormat="1" ht="28.5" customHeight="1" thickBot="1">
      <c r="B44" s="49" t="s">
        <v>51</v>
      </c>
      <c r="C44" s="8">
        <v>48</v>
      </c>
      <c r="D44" s="17">
        <f>C44/$C$45</f>
        <v>0.4948453608247423</v>
      </c>
      <c r="E44" s="8">
        <v>38</v>
      </c>
      <c r="F44" s="17">
        <f>E44/$C$45</f>
        <v>0.3917525773195876</v>
      </c>
      <c r="H44" s="7"/>
      <c r="J44" s="26"/>
      <c r="K44" s="55"/>
      <c r="L44" s="26"/>
      <c r="M44" s="35"/>
      <c r="N44" s="36"/>
    </row>
    <row r="45" spans="2:14" s="43" customFormat="1" ht="28.5" customHeight="1" thickBot="1" thickTop="1">
      <c r="B45" s="50" t="s">
        <v>4</v>
      </c>
      <c r="C45" s="87">
        <f>SUM(C41:C44)</f>
        <v>97</v>
      </c>
      <c r="D45" s="42">
        <f>SUM(D41:D44)</f>
        <v>1</v>
      </c>
      <c r="E45" s="41">
        <f>SUM(E41:E44)</f>
        <v>71</v>
      </c>
      <c r="F45" s="42">
        <f>SUM(F41:F44)</f>
        <v>0.731958762886598</v>
      </c>
      <c r="H45" s="44"/>
      <c r="J45" s="45"/>
      <c r="K45" s="56"/>
      <c r="L45" s="45"/>
      <c r="M45" s="38"/>
      <c r="N45" s="46"/>
    </row>
    <row r="46" spans="2:14" s="6" customFormat="1" ht="15" customHeight="1" thickBot="1">
      <c r="B46" s="9"/>
      <c r="D46" s="7"/>
      <c r="F46" s="7"/>
      <c r="H46" s="7"/>
      <c r="J46" s="26"/>
      <c r="K46" s="55"/>
      <c r="L46" s="26"/>
      <c r="M46" s="35"/>
      <c r="N46" s="36"/>
    </row>
    <row r="47" spans="2:14" s="6" customFormat="1" ht="21" customHeight="1">
      <c r="B47" s="130" t="s">
        <v>90</v>
      </c>
      <c r="C47" s="136"/>
      <c r="D47" s="136"/>
      <c r="E47" s="136"/>
      <c r="F47" s="137"/>
      <c r="H47" s="7"/>
      <c r="J47" s="26"/>
      <c r="K47" s="55"/>
      <c r="L47" s="26"/>
      <c r="M47" s="73"/>
      <c r="N47" s="36"/>
    </row>
    <row r="48" spans="2:14" s="6" customFormat="1" ht="21" customHeight="1" thickBot="1">
      <c r="B48" s="138" t="s">
        <v>31</v>
      </c>
      <c r="C48" s="139"/>
      <c r="D48" s="139"/>
      <c r="E48" s="139"/>
      <c r="F48" s="140"/>
      <c r="H48" s="7"/>
      <c r="J48" s="26"/>
      <c r="K48" s="55"/>
      <c r="L48" s="26"/>
      <c r="M48" s="73"/>
      <c r="N48" s="36"/>
    </row>
    <row r="49" spans="2:14" s="6" customFormat="1" ht="21" customHeight="1" thickBot="1">
      <c r="B49" s="89"/>
      <c r="C49" s="159" t="s">
        <v>115</v>
      </c>
      <c r="D49" s="160"/>
      <c r="E49" s="159" t="s">
        <v>123</v>
      </c>
      <c r="F49" s="160"/>
      <c r="H49" s="7"/>
      <c r="J49" s="26"/>
      <c r="K49" s="55"/>
      <c r="L49" s="26"/>
      <c r="M49" s="73"/>
      <c r="N49" s="36"/>
    </row>
    <row r="50" spans="2:14" s="6" customFormat="1" ht="21" customHeight="1">
      <c r="B50" s="18" t="s">
        <v>11</v>
      </c>
      <c r="C50" s="14">
        <f>26+22</f>
        <v>48</v>
      </c>
      <c r="D50" s="16">
        <f>C50/C53</f>
        <v>0.6233766233766234</v>
      </c>
      <c r="E50" s="14">
        <v>43</v>
      </c>
      <c r="F50" s="16">
        <f>E50/E53</f>
        <v>0.6056338028169014</v>
      </c>
      <c r="H50" s="7"/>
      <c r="J50" s="26"/>
      <c r="K50" s="55"/>
      <c r="L50" s="26"/>
      <c r="M50" s="73"/>
      <c r="N50" s="36"/>
    </row>
    <row r="51" spans="2:14" s="6" customFormat="1" ht="21" customHeight="1">
      <c r="B51" s="18" t="s">
        <v>12</v>
      </c>
      <c r="C51" s="14">
        <v>29</v>
      </c>
      <c r="D51" s="16">
        <f>C51/C53</f>
        <v>0.37662337662337664</v>
      </c>
      <c r="E51" s="14">
        <v>27</v>
      </c>
      <c r="F51" s="16">
        <f>E51/E53</f>
        <v>0.38028169014084506</v>
      </c>
      <c r="H51" s="7"/>
      <c r="J51" s="26"/>
      <c r="K51" s="55"/>
      <c r="L51" s="26"/>
      <c r="M51" s="73"/>
      <c r="N51" s="36"/>
    </row>
    <row r="52" spans="2:14" s="6" customFormat="1" ht="21" customHeight="1" thickBot="1">
      <c r="B52" s="49" t="s">
        <v>40</v>
      </c>
      <c r="C52" s="8">
        <v>0</v>
      </c>
      <c r="D52" s="17">
        <f>C52/C53</f>
        <v>0</v>
      </c>
      <c r="E52" s="8">
        <v>1</v>
      </c>
      <c r="F52" s="17">
        <f>E52/E53</f>
        <v>0.014084507042253521</v>
      </c>
      <c r="H52" s="7"/>
      <c r="J52" s="26"/>
      <c r="K52" s="55"/>
      <c r="L52" s="26"/>
      <c r="M52" s="73"/>
      <c r="N52" s="36"/>
    </row>
    <row r="53" spans="2:14" s="43" customFormat="1" ht="21" customHeight="1" thickBot="1" thickTop="1">
      <c r="B53" s="50" t="s">
        <v>4</v>
      </c>
      <c r="C53" s="87">
        <f>SUM(C50:C52)</f>
        <v>77</v>
      </c>
      <c r="D53" s="42">
        <f>SUM(D50:D52)</f>
        <v>1</v>
      </c>
      <c r="E53" s="41">
        <f>SUM(E50:E52)</f>
        <v>71</v>
      </c>
      <c r="F53" s="42">
        <f>SUM(F50:F52)</f>
        <v>1</v>
      </c>
      <c r="H53" s="44"/>
      <c r="J53" s="45"/>
      <c r="K53" s="56"/>
      <c r="L53" s="45"/>
      <c r="M53" s="74"/>
      <c r="N53" s="46"/>
    </row>
    <row r="54" spans="2:14" s="6" customFormat="1" ht="15" customHeight="1" thickBot="1">
      <c r="B54" s="9"/>
      <c r="D54" s="7"/>
      <c r="F54" s="7"/>
      <c r="H54" s="7"/>
      <c r="J54" s="26"/>
      <c r="K54" s="55"/>
      <c r="L54" s="26"/>
      <c r="M54" s="73"/>
      <c r="N54" s="36"/>
    </row>
    <row r="55" spans="2:14" s="6" customFormat="1" ht="21" customHeight="1">
      <c r="B55" s="130" t="s">
        <v>91</v>
      </c>
      <c r="C55" s="136"/>
      <c r="D55" s="136"/>
      <c r="E55" s="136"/>
      <c r="F55" s="137"/>
      <c r="H55" s="7"/>
      <c r="J55" s="26"/>
      <c r="K55" s="55"/>
      <c r="L55" s="26"/>
      <c r="M55" s="35"/>
      <c r="N55" s="36"/>
    </row>
    <row r="56" spans="2:14" s="6" customFormat="1" ht="21" customHeight="1" thickBot="1">
      <c r="B56" s="138" t="s">
        <v>92</v>
      </c>
      <c r="C56" s="139"/>
      <c r="D56" s="139"/>
      <c r="E56" s="139"/>
      <c r="F56" s="140"/>
      <c r="H56" s="7"/>
      <c r="J56" s="26"/>
      <c r="K56" s="55"/>
      <c r="L56" s="26"/>
      <c r="M56" s="35"/>
      <c r="N56" s="36"/>
    </row>
    <row r="57" spans="2:14" s="6" customFormat="1" ht="21" customHeight="1" thickBot="1">
      <c r="B57" s="89"/>
      <c r="C57" s="159" t="s">
        <v>115</v>
      </c>
      <c r="D57" s="160"/>
      <c r="E57" s="159" t="s">
        <v>123</v>
      </c>
      <c r="F57" s="160"/>
      <c r="H57" s="7"/>
      <c r="J57" s="26"/>
      <c r="K57" s="55"/>
      <c r="L57" s="26"/>
      <c r="M57" s="35"/>
      <c r="N57" s="36"/>
    </row>
    <row r="58" spans="2:14" s="6" customFormat="1" ht="21" customHeight="1">
      <c r="B58" s="18" t="s">
        <v>14</v>
      </c>
      <c r="C58" s="14">
        <v>0</v>
      </c>
      <c r="D58" s="16">
        <f>C58/C63</f>
        <v>0</v>
      </c>
      <c r="E58" s="14">
        <v>1</v>
      </c>
      <c r="F58" s="16">
        <f>E58/E63</f>
        <v>0.014084507042253521</v>
      </c>
      <c r="H58" s="7"/>
      <c r="J58" s="26"/>
      <c r="K58" s="55"/>
      <c r="L58" s="26"/>
      <c r="M58" s="35"/>
      <c r="N58" s="36"/>
    </row>
    <row r="59" spans="2:14" s="6" customFormat="1" ht="21" customHeight="1">
      <c r="B59" s="18" t="s">
        <v>15</v>
      </c>
      <c r="C59" s="14">
        <v>10</v>
      </c>
      <c r="D59" s="16">
        <f>C59/C63</f>
        <v>0.12987012987012986</v>
      </c>
      <c r="E59" s="14">
        <v>11</v>
      </c>
      <c r="F59" s="16">
        <f>E59/E63</f>
        <v>0.15492957746478872</v>
      </c>
      <c r="H59" s="7"/>
      <c r="J59" s="26"/>
      <c r="K59" s="55"/>
      <c r="L59" s="26"/>
      <c r="M59" s="35"/>
      <c r="N59" s="36"/>
    </row>
    <row r="60" spans="2:14" s="6" customFormat="1" ht="21" customHeight="1">
      <c r="B60" s="18" t="s">
        <v>93</v>
      </c>
      <c r="C60" s="14">
        <v>24</v>
      </c>
      <c r="D60" s="16">
        <f>C60/C63</f>
        <v>0.3116883116883117</v>
      </c>
      <c r="E60" s="14">
        <v>17</v>
      </c>
      <c r="F60" s="16">
        <f>E60/E63</f>
        <v>0.23943661971830985</v>
      </c>
      <c r="H60" s="7"/>
      <c r="J60" s="26"/>
      <c r="K60" s="55"/>
      <c r="L60" s="26"/>
      <c r="M60" s="35"/>
      <c r="N60" s="36"/>
    </row>
    <row r="61" spans="2:14" s="6" customFormat="1" ht="21" customHeight="1">
      <c r="B61" s="18" t="s">
        <v>17</v>
      </c>
      <c r="C61" s="14">
        <v>19</v>
      </c>
      <c r="D61" s="16">
        <f>C61/C63</f>
        <v>0.24675324675324675</v>
      </c>
      <c r="E61" s="14">
        <v>16</v>
      </c>
      <c r="F61" s="16">
        <f>E61/E63</f>
        <v>0.22535211267605634</v>
      </c>
      <c r="H61" s="7"/>
      <c r="J61" s="26"/>
      <c r="K61" s="55"/>
      <c r="L61" s="26"/>
      <c r="M61" s="35"/>
      <c r="N61" s="36"/>
    </row>
    <row r="62" spans="2:14" s="6" customFormat="1" ht="21" customHeight="1" thickBot="1">
      <c r="B62" s="49" t="s">
        <v>40</v>
      </c>
      <c r="C62" s="8">
        <v>24</v>
      </c>
      <c r="D62" s="17">
        <f>C62/C63</f>
        <v>0.3116883116883117</v>
      </c>
      <c r="E62" s="8">
        <v>26</v>
      </c>
      <c r="F62" s="17">
        <f>E62/E63</f>
        <v>0.36619718309859156</v>
      </c>
      <c r="H62" s="7"/>
      <c r="J62" s="26"/>
      <c r="K62" s="55"/>
      <c r="L62" s="26"/>
      <c r="M62" s="35"/>
      <c r="N62" s="36"/>
    </row>
    <row r="63" spans="2:14" s="6" customFormat="1" ht="21" customHeight="1" thickBot="1" thickTop="1">
      <c r="B63" s="50" t="s">
        <v>4</v>
      </c>
      <c r="C63" s="87">
        <f>SUM(C58:C62)</f>
        <v>77</v>
      </c>
      <c r="D63" s="42">
        <f>SUM(D58:D62)</f>
        <v>1</v>
      </c>
      <c r="E63" s="41">
        <f>SUM(E58:E62)</f>
        <v>71</v>
      </c>
      <c r="F63" s="42">
        <f>SUM(F58:F62)</f>
        <v>1</v>
      </c>
      <c r="H63" s="7"/>
      <c r="J63" s="26"/>
      <c r="K63" s="55"/>
      <c r="L63" s="26"/>
      <c r="M63" s="35"/>
      <c r="N63" s="36"/>
    </row>
    <row r="64" spans="2:14" s="6" customFormat="1" ht="15" customHeight="1" thickBot="1">
      <c r="B64" s="9"/>
      <c r="D64" s="7"/>
      <c r="F64" s="7"/>
      <c r="H64" s="7"/>
      <c r="J64" s="26"/>
      <c r="K64" s="55"/>
      <c r="L64" s="26"/>
      <c r="M64" s="73"/>
      <c r="N64" s="36"/>
    </row>
    <row r="65" spans="2:26" s="6" customFormat="1" ht="21" customHeight="1">
      <c r="B65" s="130" t="s">
        <v>94</v>
      </c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7"/>
    </row>
    <row r="66" spans="2:26" s="6" customFormat="1" ht="21" customHeight="1" thickBot="1">
      <c r="B66" s="138" t="s">
        <v>86</v>
      </c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40"/>
    </row>
    <row r="67" spans="2:26" s="6" customFormat="1" ht="21" customHeight="1" thickBot="1">
      <c r="B67" s="142"/>
      <c r="C67" s="132" t="s">
        <v>14</v>
      </c>
      <c r="D67" s="131"/>
      <c r="E67" s="131"/>
      <c r="F67" s="133"/>
      <c r="G67" s="132" t="s">
        <v>15</v>
      </c>
      <c r="H67" s="131"/>
      <c r="I67" s="131"/>
      <c r="J67" s="133"/>
      <c r="K67" s="132" t="s">
        <v>16</v>
      </c>
      <c r="L67" s="131"/>
      <c r="M67" s="131"/>
      <c r="N67" s="133"/>
      <c r="O67" s="132" t="s">
        <v>17</v>
      </c>
      <c r="P67" s="131"/>
      <c r="Q67" s="131"/>
      <c r="R67" s="133"/>
      <c r="S67" s="132" t="s">
        <v>40</v>
      </c>
      <c r="T67" s="131"/>
      <c r="U67" s="131"/>
      <c r="V67" s="133"/>
      <c r="W67" s="132" t="s">
        <v>4</v>
      </c>
      <c r="X67" s="131"/>
      <c r="Y67" s="131"/>
      <c r="Z67" s="133"/>
    </row>
    <row r="68" spans="2:26" s="6" customFormat="1" ht="21" customHeight="1" thickBot="1">
      <c r="B68" s="143"/>
      <c r="C68" s="159" t="s">
        <v>115</v>
      </c>
      <c r="D68" s="160"/>
      <c r="E68" s="159" t="s">
        <v>123</v>
      </c>
      <c r="F68" s="160"/>
      <c r="G68" s="159" t="s">
        <v>115</v>
      </c>
      <c r="H68" s="160"/>
      <c r="I68" s="159" t="s">
        <v>123</v>
      </c>
      <c r="J68" s="160"/>
      <c r="K68" s="159" t="s">
        <v>115</v>
      </c>
      <c r="L68" s="160"/>
      <c r="M68" s="159" t="s">
        <v>123</v>
      </c>
      <c r="N68" s="160"/>
      <c r="O68" s="159" t="s">
        <v>115</v>
      </c>
      <c r="P68" s="160"/>
      <c r="Q68" s="159" t="s">
        <v>123</v>
      </c>
      <c r="R68" s="160"/>
      <c r="S68" s="159" t="s">
        <v>115</v>
      </c>
      <c r="T68" s="160"/>
      <c r="U68" s="159" t="s">
        <v>123</v>
      </c>
      <c r="V68" s="160"/>
      <c r="W68" s="159" t="s">
        <v>115</v>
      </c>
      <c r="X68" s="160"/>
      <c r="Y68" s="159" t="s">
        <v>123</v>
      </c>
      <c r="Z68" s="160"/>
    </row>
    <row r="69" spans="2:30" s="6" customFormat="1" ht="28.5" customHeight="1">
      <c r="B69" s="18" t="s">
        <v>23</v>
      </c>
      <c r="C69" s="93">
        <v>3</v>
      </c>
      <c r="D69" s="48">
        <f aca="true" t="shared" si="1" ref="D69:D75">C69/W69</f>
        <v>0.03896103896103896</v>
      </c>
      <c r="E69" s="93">
        <v>1</v>
      </c>
      <c r="F69" s="94">
        <f aca="true" t="shared" si="2" ref="F69:F75">E69/Y69</f>
        <v>0.014084507042253521</v>
      </c>
      <c r="G69" s="93">
        <v>17</v>
      </c>
      <c r="H69" s="48">
        <f aca="true" t="shared" si="3" ref="H69:H75">G69/W69</f>
        <v>0.22077922077922077</v>
      </c>
      <c r="I69" s="93">
        <v>15</v>
      </c>
      <c r="J69" s="94">
        <f aca="true" t="shared" si="4" ref="J69:J75">I69/Y69</f>
        <v>0.2112676056338028</v>
      </c>
      <c r="K69" s="93">
        <v>23</v>
      </c>
      <c r="L69" s="48">
        <f aca="true" t="shared" si="5" ref="L69:L75">K69/W69</f>
        <v>0.2987012987012987</v>
      </c>
      <c r="M69" s="93">
        <v>18</v>
      </c>
      <c r="N69" s="94">
        <f aca="true" t="shared" si="6" ref="N69:N75">M69/Y69</f>
        <v>0.2535211267605634</v>
      </c>
      <c r="O69" s="93">
        <v>34</v>
      </c>
      <c r="P69" s="48">
        <f aca="true" t="shared" si="7" ref="P69:P75">O69/W69</f>
        <v>0.44155844155844154</v>
      </c>
      <c r="Q69" s="93">
        <v>36</v>
      </c>
      <c r="R69" s="94">
        <f aca="true" t="shared" si="8" ref="R69:R75">Q69/Y69</f>
        <v>0.5070422535211268</v>
      </c>
      <c r="S69" s="93">
        <v>0</v>
      </c>
      <c r="T69" s="48">
        <f aca="true" t="shared" si="9" ref="T69:T75">S69/W69</f>
        <v>0</v>
      </c>
      <c r="U69" s="93">
        <v>1</v>
      </c>
      <c r="V69" s="94">
        <f aca="true" t="shared" si="10" ref="V69:V75">U69/Y69</f>
        <v>0.014084507042253521</v>
      </c>
      <c r="W69" s="126">
        <f aca="true" t="shared" si="11" ref="W69:W75">O69+K69+G69+C69+S69</f>
        <v>77</v>
      </c>
      <c r="X69" s="127">
        <f aca="true" t="shared" si="12" ref="X69:X75">D69+H69+L69+P69+T69</f>
        <v>1</v>
      </c>
      <c r="Y69" s="126">
        <f aca="true" t="shared" si="13" ref="Y69:Y75">Q69+M69+I69+E69+U69</f>
        <v>71</v>
      </c>
      <c r="Z69" s="128">
        <f aca="true" t="shared" si="14" ref="Z69:Z75">F69+J69+N69+R69+V69</f>
        <v>1</v>
      </c>
      <c r="AA69" s="12"/>
      <c r="AB69" s="12"/>
      <c r="AC69" s="12"/>
      <c r="AD69" s="10"/>
    </row>
    <row r="70" spans="2:30" s="6" customFormat="1" ht="28.5" customHeight="1">
      <c r="B70" s="18" t="s">
        <v>18</v>
      </c>
      <c r="C70" s="93">
        <v>0</v>
      </c>
      <c r="D70" s="48">
        <f t="shared" si="1"/>
        <v>0</v>
      </c>
      <c r="E70" s="93">
        <v>0</v>
      </c>
      <c r="F70" s="94">
        <f t="shared" si="2"/>
        <v>0</v>
      </c>
      <c r="G70" s="93">
        <v>7</v>
      </c>
      <c r="H70" s="48">
        <f t="shared" si="3"/>
        <v>0.09090909090909091</v>
      </c>
      <c r="I70" s="93">
        <v>5</v>
      </c>
      <c r="J70" s="94">
        <f t="shared" si="4"/>
        <v>0.07042253521126761</v>
      </c>
      <c r="K70" s="93">
        <v>22</v>
      </c>
      <c r="L70" s="48">
        <f t="shared" si="5"/>
        <v>0.2857142857142857</v>
      </c>
      <c r="M70" s="93">
        <v>21</v>
      </c>
      <c r="N70" s="94">
        <f t="shared" si="6"/>
        <v>0.29577464788732394</v>
      </c>
      <c r="O70" s="93">
        <v>48</v>
      </c>
      <c r="P70" s="48">
        <f t="shared" si="7"/>
        <v>0.6233766233766234</v>
      </c>
      <c r="Q70" s="93">
        <v>45</v>
      </c>
      <c r="R70" s="94">
        <f t="shared" si="8"/>
        <v>0.6338028169014085</v>
      </c>
      <c r="S70" s="93">
        <v>0</v>
      </c>
      <c r="T70" s="48">
        <f t="shared" si="9"/>
        <v>0</v>
      </c>
      <c r="U70" s="93">
        <v>0</v>
      </c>
      <c r="V70" s="94">
        <f t="shared" si="10"/>
        <v>0</v>
      </c>
      <c r="W70" s="126">
        <f t="shared" si="11"/>
        <v>77</v>
      </c>
      <c r="X70" s="127">
        <f t="shared" si="12"/>
        <v>1</v>
      </c>
      <c r="Y70" s="126">
        <f t="shared" si="13"/>
        <v>71</v>
      </c>
      <c r="Z70" s="128">
        <f t="shared" si="14"/>
        <v>1</v>
      </c>
      <c r="AA70" s="12"/>
      <c r="AB70" s="12"/>
      <c r="AC70" s="12"/>
      <c r="AD70" s="10"/>
    </row>
    <row r="71" spans="2:30" s="6" customFormat="1" ht="28.5" customHeight="1">
      <c r="B71" s="18" t="s">
        <v>19</v>
      </c>
      <c r="C71" s="93">
        <v>0</v>
      </c>
      <c r="D71" s="48">
        <f t="shared" si="1"/>
        <v>0</v>
      </c>
      <c r="E71" s="93">
        <v>0</v>
      </c>
      <c r="F71" s="94">
        <f t="shared" si="2"/>
        <v>0</v>
      </c>
      <c r="G71" s="93">
        <v>6</v>
      </c>
      <c r="H71" s="48">
        <f t="shared" si="3"/>
        <v>0.07792207792207792</v>
      </c>
      <c r="I71" s="93">
        <v>5</v>
      </c>
      <c r="J71" s="94">
        <f t="shared" si="4"/>
        <v>0.07042253521126761</v>
      </c>
      <c r="K71" s="93">
        <v>16</v>
      </c>
      <c r="L71" s="48">
        <f t="shared" si="5"/>
        <v>0.2077922077922078</v>
      </c>
      <c r="M71" s="93">
        <v>25</v>
      </c>
      <c r="N71" s="94">
        <f t="shared" si="6"/>
        <v>0.352112676056338</v>
      </c>
      <c r="O71" s="93">
        <v>54</v>
      </c>
      <c r="P71" s="48">
        <f t="shared" si="7"/>
        <v>0.7012987012987013</v>
      </c>
      <c r="Q71" s="93">
        <v>39</v>
      </c>
      <c r="R71" s="94">
        <f t="shared" si="8"/>
        <v>0.5492957746478874</v>
      </c>
      <c r="S71" s="93">
        <v>1</v>
      </c>
      <c r="T71" s="48">
        <f t="shared" si="9"/>
        <v>0.012987012987012988</v>
      </c>
      <c r="U71" s="93">
        <v>2</v>
      </c>
      <c r="V71" s="94">
        <f t="shared" si="10"/>
        <v>0.028169014084507043</v>
      </c>
      <c r="W71" s="126">
        <f t="shared" si="11"/>
        <v>77</v>
      </c>
      <c r="X71" s="127">
        <f t="shared" si="12"/>
        <v>1</v>
      </c>
      <c r="Y71" s="126">
        <f t="shared" si="13"/>
        <v>71</v>
      </c>
      <c r="Z71" s="128">
        <f t="shared" si="14"/>
        <v>1</v>
      </c>
      <c r="AA71" s="12"/>
      <c r="AB71" s="12"/>
      <c r="AC71" s="12"/>
      <c r="AD71" s="10"/>
    </row>
    <row r="72" spans="2:30" s="6" customFormat="1" ht="28.5" customHeight="1">
      <c r="B72" s="18" t="s">
        <v>95</v>
      </c>
      <c r="C72" s="93">
        <v>0</v>
      </c>
      <c r="D72" s="48">
        <f t="shared" si="1"/>
        <v>0</v>
      </c>
      <c r="E72" s="93">
        <v>1</v>
      </c>
      <c r="F72" s="94">
        <f t="shared" si="2"/>
        <v>0.014084507042253521</v>
      </c>
      <c r="G72" s="93">
        <v>9</v>
      </c>
      <c r="H72" s="48">
        <f t="shared" si="3"/>
        <v>0.11688311688311688</v>
      </c>
      <c r="I72" s="93">
        <v>1</v>
      </c>
      <c r="J72" s="94">
        <f t="shared" si="4"/>
        <v>0.014084507042253521</v>
      </c>
      <c r="K72" s="93">
        <v>17</v>
      </c>
      <c r="L72" s="48">
        <f t="shared" si="5"/>
        <v>0.22077922077922077</v>
      </c>
      <c r="M72" s="93">
        <v>29</v>
      </c>
      <c r="N72" s="94">
        <f t="shared" si="6"/>
        <v>0.4084507042253521</v>
      </c>
      <c r="O72" s="93">
        <v>49</v>
      </c>
      <c r="P72" s="48">
        <f t="shared" si="7"/>
        <v>0.6363636363636364</v>
      </c>
      <c r="Q72" s="93">
        <v>39</v>
      </c>
      <c r="R72" s="94">
        <f t="shared" si="8"/>
        <v>0.5492957746478874</v>
      </c>
      <c r="S72" s="93">
        <v>2</v>
      </c>
      <c r="T72" s="48">
        <f t="shared" si="9"/>
        <v>0.025974025974025976</v>
      </c>
      <c r="U72" s="93">
        <v>1</v>
      </c>
      <c r="V72" s="94">
        <f t="shared" si="10"/>
        <v>0.014084507042253521</v>
      </c>
      <c r="W72" s="126">
        <f t="shared" si="11"/>
        <v>77</v>
      </c>
      <c r="X72" s="127">
        <f t="shared" si="12"/>
        <v>1</v>
      </c>
      <c r="Y72" s="126">
        <f t="shared" si="13"/>
        <v>71</v>
      </c>
      <c r="Z72" s="128">
        <f t="shared" si="14"/>
        <v>1</v>
      </c>
      <c r="AA72" s="12"/>
      <c r="AB72" s="12"/>
      <c r="AC72" s="12"/>
      <c r="AD72" s="10"/>
    </row>
    <row r="73" spans="2:30" s="6" customFormat="1" ht="28.5" customHeight="1">
      <c r="B73" s="18" t="s">
        <v>96</v>
      </c>
      <c r="C73" s="93">
        <v>0</v>
      </c>
      <c r="D73" s="48">
        <f t="shared" si="1"/>
        <v>0</v>
      </c>
      <c r="E73" s="93">
        <v>0</v>
      </c>
      <c r="F73" s="94">
        <f t="shared" si="2"/>
        <v>0</v>
      </c>
      <c r="G73" s="93">
        <v>9</v>
      </c>
      <c r="H73" s="48">
        <f t="shared" si="3"/>
        <v>0.11688311688311688</v>
      </c>
      <c r="I73" s="93">
        <v>3</v>
      </c>
      <c r="J73" s="94">
        <f t="shared" si="4"/>
        <v>0.04225352112676056</v>
      </c>
      <c r="K73" s="93">
        <v>19</v>
      </c>
      <c r="L73" s="48">
        <f t="shared" si="5"/>
        <v>0.24675324675324675</v>
      </c>
      <c r="M73" s="93">
        <v>27</v>
      </c>
      <c r="N73" s="94">
        <f t="shared" si="6"/>
        <v>0.38028169014084506</v>
      </c>
      <c r="O73" s="93">
        <v>49</v>
      </c>
      <c r="P73" s="48">
        <f t="shared" si="7"/>
        <v>0.6363636363636364</v>
      </c>
      <c r="Q73" s="93">
        <v>37</v>
      </c>
      <c r="R73" s="94">
        <f t="shared" si="8"/>
        <v>0.5211267605633803</v>
      </c>
      <c r="S73" s="93">
        <v>0</v>
      </c>
      <c r="T73" s="48">
        <f t="shared" si="9"/>
        <v>0</v>
      </c>
      <c r="U73" s="93">
        <v>4</v>
      </c>
      <c r="V73" s="94">
        <f t="shared" si="10"/>
        <v>0.056338028169014086</v>
      </c>
      <c r="W73" s="126">
        <f t="shared" si="11"/>
        <v>77</v>
      </c>
      <c r="X73" s="127">
        <f t="shared" si="12"/>
        <v>1</v>
      </c>
      <c r="Y73" s="126">
        <f t="shared" si="13"/>
        <v>71</v>
      </c>
      <c r="Z73" s="128">
        <f t="shared" si="14"/>
        <v>1</v>
      </c>
      <c r="AA73" s="12"/>
      <c r="AB73" s="12"/>
      <c r="AC73" s="12"/>
      <c r="AD73" s="10"/>
    </row>
    <row r="74" spans="2:30" s="6" customFormat="1" ht="28.5" customHeight="1">
      <c r="B74" s="18" t="s">
        <v>105</v>
      </c>
      <c r="C74" s="93">
        <v>1</v>
      </c>
      <c r="D74" s="48">
        <f t="shared" si="1"/>
        <v>0.012987012987012988</v>
      </c>
      <c r="E74" s="93">
        <v>1</v>
      </c>
      <c r="F74" s="94">
        <f t="shared" si="2"/>
        <v>0.014084507042253521</v>
      </c>
      <c r="G74" s="93">
        <v>14</v>
      </c>
      <c r="H74" s="48">
        <f t="shared" si="3"/>
        <v>0.18181818181818182</v>
      </c>
      <c r="I74" s="93">
        <v>7</v>
      </c>
      <c r="J74" s="94">
        <f t="shared" si="4"/>
        <v>0.09859154929577464</v>
      </c>
      <c r="K74" s="93">
        <v>27</v>
      </c>
      <c r="L74" s="48">
        <f t="shared" si="5"/>
        <v>0.35064935064935066</v>
      </c>
      <c r="M74" s="93">
        <v>26</v>
      </c>
      <c r="N74" s="94">
        <f t="shared" si="6"/>
        <v>0.36619718309859156</v>
      </c>
      <c r="O74" s="93">
        <v>34</v>
      </c>
      <c r="P74" s="48">
        <f t="shared" si="7"/>
        <v>0.44155844155844154</v>
      </c>
      <c r="Q74" s="93">
        <v>32</v>
      </c>
      <c r="R74" s="94">
        <f t="shared" si="8"/>
        <v>0.4507042253521127</v>
      </c>
      <c r="S74" s="93">
        <v>1</v>
      </c>
      <c r="T74" s="48">
        <f t="shared" si="9"/>
        <v>0.012987012987012988</v>
      </c>
      <c r="U74" s="93">
        <v>5</v>
      </c>
      <c r="V74" s="94">
        <f t="shared" si="10"/>
        <v>0.07042253521126761</v>
      </c>
      <c r="W74" s="126">
        <f t="shared" si="11"/>
        <v>77</v>
      </c>
      <c r="X74" s="127">
        <f t="shared" si="12"/>
        <v>0.9999999999999999</v>
      </c>
      <c r="Y74" s="126">
        <f t="shared" si="13"/>
        <v>71</v>
      </c>
      <c r="Z74" s="128">
        <f t="shared" si="14"/>
        <v>1</v>
      </c>
      <c r="AA74" s="11"/>
      <c r="AB74" s="11"/>
      <c r="AC74" s="11"/>
      <c r="AD74" s="10"/>
    </row>
    <row r="75" spans="2:30" s="6" customFormat="1" ht="28.5" customHeight="1" thickBot="1">
      <c r="B75" s="97" t="s">
        <v>104</v>
      </c>
      <c r="C75" s="95">
        <v>0</v>
      </c>
      <c r="D75" s="77">
        <f t="shared" si="1"/>
        <v>0</v>
      </c>
      <c r="E75" s="95">
        <v>1</v>
      </c>
      <c r="F75" s="96">
        <f t="shared" si="2"/>
        <v>0.014084507042253521</v>
      </c>
      <c r="G75" s="95">
        <v>14</v>
      </c>
      <c r="H75" s="77">
        <f t="shared" si="3"/>
        <v>0.18181818181818182</v>
      </c>
      <c r="I75" s="95">
        <v>10</v>
      </c>
      <c r="J75" s="96">
        <f t="shared" si="4"/>
        <v>0.14084507042253522</v>
      </c>
      <c r="K75" s="95">
        <v>21</v>
      </c>
      <c r="L75" s="77">
        <f t="shared" si="5"/>
        <v>0.2727272727272727</v>
      </c>
      <c r="M75" s="95">
        <v>23</v>
      </c>
      <c r="N75" s="96">
        <f t="shared" si="6"/>
        <v>0.323943661971831</v>
      </c>
      <c r="O75" s="95">
        <v>42</v>
      </c>
      <c r="P75" s="77">
        <f t="shared" si="7"/>
        <v>0.5454545454545454</v>
      </c>
      <c r="Q75" s="95">
        <v>36</v>
      </c>
      <c r="R75" s="96">
        <f t="shared" si="8"/>
        <v>0.5070422535211268</v>
      </c>
      <c r="S75" s="95">
        <v>0</v>
      </c>
      <c r="T75" s="77">
        <f t="shared" si="9"/>
        <v>0</v>
      </c>
      <c r="U75" s="95">
        <v>1</v>
      </c>
      <c r="V75" s="96">
        <f t="shared" si="10"/>
        <v>0.014084507042253521</v>
      </c>
      <c r="W75" s="92">
        <f t="shared" si="11"/>
        <v>77</v>
      </c>
      <c r="X75" s="129">
        <f t="shared" si="12"/>
        <v>1</v>
      </c>
      <c r="Y75" s="92">
        <f t="shared" si="13"/>
        <v>71</v>
      </c>
      <c r="Z75" s="125">
        <f t="shared" si="14"/>
        <v>1</v>
      </c>
      <c r="AA75" s="11"/>
      <c r="AB75" s="11"/>
      <c r="AC75" s="11"/>
      <c r="AD75" s="10"/>
    </row>
    <row r="76" spans="2:20" s="14" customFormat="1" ht="18" customHeight="1" thickBot="1">
      <c r="B76" s="67"/>
      <c r="C76" s="68"/>
      <c r="D76" s="13"/>
      <c r="E76" s="68"/>
      <c r="F76" s="13"/>
      <c r="G76" s="68"/>
      <c r="H76" s="13"/>
      <c r="I76" s="68"/>
      <c r="J76" s="13"/>
      <c r="K76" s="65"/>
      <c r="L76" s="13"/>
      <c r="M76" s="69"/>
      <c r="N76" s="70"/>
      <c r="O76" s="67"/>
      <c r="P76" s="75"/>
      <c r="Q76" s="75"/>
      <c r="R76" s="75"/>
      <c r="S76" s="75"/>
      <c r="T76" s="76"/>
    </row>
    <row r="77" spans="2:26" s="6" customFormat="1" ht="21" customHeight="1">
      <c r="B77" s="130" t="s">
        <v>98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7"/>
    </row>
    <row r="78" spans="2:26" s="6" customFormat="1" ht="21" customHeight="1" thickBot="1">
      <c r="B78" s="138" t="s">
        <v>99</v>
      </c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40"/>
    </row>
    <row r="79" spans="2:26" s="6" customFormat="1" ht="21" customHeight="1" thickBot="1">
      <c r="B79" s="142"/>
      <c r="C79" s="132" t="s">
        <v>14</v>
      </c>
      <c r="D79" s="131"/>
      <c r="E79" s="131"/>
      <c r="F79" s="133"/>
      <c r="G79" s="131" t="s">
        <v>15</v>
      </c>
      <c r="H79" s="131"/>
      <c r="I79" s="131"/>
      <c r="J79" s="131"/>
      <c r="K79" s="132" t="s">
        <v>16</v>
      </c>
      <c r="L79" s="131"/>
      <c r="M79" s="131"/>
      <c r="N79" s="133"/>
      <c r="O79" s="131" t="s">
        <v>17</v>
      </c>
      <c r="P79" s="131"/>
      <c r="Q79" s="131"/>
      <c r="R79" s="131"/>
      <c r="S79" s="132" t="s">
        <v>40</v>
      </c>
      <c r="T79" s="131"/>
      <c r="U79" s="131"/>
      <c r="V79" s="133"/>
      <c r="W79" s="134" t="s">
        <v>4</v>
      </c>
      <c r="X79" s="134"/>
      <c r="Y79" s="134"/>
      <c r="Z79" s="135"/>
    </row>
    <row r="80" spans="2:26" s="6" customFormat="1" ht="21" customHeight="1" thickBot="1">
      <c r="B80" s="143"/>
      <c r="C80" s="159" t="s">
        <v>115</v>
      </c>
      <c r="D80" s="160"/>
      <c r="E80" s="159" t="s">
        <v>123</v>
      </c>
      <c r="F80" s="160"/>
      <c r="G80" s="159" t="s">
        <v>115</v>
      </c>
      <c r="H80" s="160"/>
      <c r="I80" s="159" t="s">
        <v>123</v>
      </c>
      <c r="J80" s="160"/>
      <c r="K80" s="159" t="s">
        <v>115</v>
      </c>
      <c r="L80" s="160"/>
      <c r="M80" s="159" t="s">
        <v>123</v>
      </c>
      <c r="N80" s="160"/>
      <c r="O80" s="159" t="s">
        <v>115</v>
      </c>
      <c r="P80" s="160"/>
      <c r="Q80" s="159" t="s">
        <v>123</v>
      </c>
      <c r="R80" s="160"/>
      <c r="S80" s="159" t="s">
        <v>115</v>
      </c>
      <c r="T80" s="160"/>
      <c r="U80" s="159" t="s">
        <v>123</v>
      </c>
      <c r="V80" s="160"/>
      <c r="W80" s="159" t="s">
        <v>115</v>
      </c>
      <c r="X80" s="160"/>
      <c r="Y80" s="159" t="s">
        <v>123</v>
      </c>
      <c r="Z80" s="160"/>
    </row>
    <row r="81" spans="2:30" s="6" customFormat="1" ht="28.5" customHeight="1">
      <c r="B81" s="18" t="s">
        <v>100</v>
      </c>
      <c r="C81" s="93">
        <v>0</v>
      </c>
      <c r="D81" s="48">
        <f>C81/W81</f>
        <v>0</v>
      </c>
      <c r="E81" s="47">
        <v>0</v>
      </c>
      <c r="F81" s="94">
        <f>E81/Y81</f>
        <v>0</v>
      </c>
      <c r="G81" s="68">
        <v>3</v>
      </c>
      <c r="H81" s="48">
        <f>G81/W81</f>
        <v>0.03896103896103896</v>
      </c>
      <c r="I81" s="47">
        <v>1</v>
      </c>
      <c r="J81" s="13">
        <f>I81/Y81</f>
        <v>0.014084507042253521</v>
      </c>
      <c r="K81" s="93">
        <v>14</v>
      </c>
      <c r="L81" s="48">
        <f>K81/W81</f>
        <v>0.18181818181818182</v>
      </c>
      <c r="M81" s="47">
        <v>23</v>
      </c>
      <c r="N81" s="94">
        <f>M81/Y81</f>
        <v>0.323943661971831</v>
      </c>
      <c r="O81" s="68">
        <v>59</v>
      </c>
      <c r="P81" s="48">
        <f>O81/W81</f>
        <v>0.7662337662337663</v>
      </c>
      <c r="Q81" s="47">
        <v>46</v>
      </c>
      <c r="R81" s="13">
        <f>Q81/Y81</f>
        <v>0.647887323943662</v>
      </c>
      <c r="S81" s="101">
        <v>1</v>
      </c>
      <c r="T81" s="13">
        <f>S81/W81</f>
        <v>0.012987012987012988</v>
      </c>
      <c r="U81" s="107">
        <v>1</v>
      </c>
      <c r="V81" s="94">
        <f>U81/Y81</f>
        <v>0.014084507042253521</v>
      </c>
      <c r="W81" s="69">
        <f>O81+K81+G81+C81+S81</f>
        <v>77</v>
      </c>
      <c r="X81" s="70">
        <f>D81+H81+L81+P81+T81</f>
        <v>1</v>
      </c>
      <c r="Y81" s="106">
        <f>Q81+M81+I81+E81+U81</f>
        <v>71</v>
      </c>
      <c r="Z81" s="40">
        <f>F81+J81+N81+R81+V81</f>
        <v>1</v>
      </c>
      <c r="AA81" s="11">
        <f>C81</f>
        <v>0</v>
      </c>
      <c r="AB81" s="11">
        <f>G81</f>
        <v>3</v>
      </c>
      <c r="AC81" s="11">
        <f>K81</f>
        <v>14</v>
      </c>
      <c r="AD81" s="10">
        <f>O81</f>
        <v>59</v>
      </c>
    </row>
    <row r="82" spans="2:30" s="6" customFormat="1" ht="28.5" customHeight="1">
      <c r="B82" s="18" t="s">
        <v>22</v>
      </c>
      <c r="C82" s="93">
        <v>0</v>
      </c>
      <c r="D82" s="48">
        <f>C82/W82</f>
        <v>0</v>
      </c>
      <c r="E82" s="47">
        <v>0</v>
      </c>
      <c r="F82" s="94">
        <f>E82/Y82</f>
        <v>0</v>
      </c>
      <c r="G82" s="68">
        <v>5</v>
      </c>
      <c r="H82" s="48">
        <f>G82/W82</f>
        <v>0.06493506493506493</v>
      </c>
      <c r="I82" s="47">
        <v>2</v>
      </c>
      <c r="J82" s="13">
        <f>I82/Y82</f>
        <v>0.028169014084507043</v>
      </c>
      <c r="K82" s="93">
        <v>14</v>
      </c>
      <c r="L82" s="48">
        <f>K82/W82</f>
        <v>0.18181818181818182</v>
      </c>
      <c r="M82" s="47">
        <v>19</v>
      </c>
      <c r="N82" s="94">
        <f>M82/Y82</f>
        <v>0.2676056338028169</v>
      </c>
      <c r="O82" s="68">
        <v>57</v>
      </c>
      <c r="P82" s="48">
        <f>O82/W82</f>
        <v>0.7402597402597403</v>
      </c>
      <c r="Q82" s="47">
        <v>49</v>
      </c>
      <c r="R82" s="13">
        <f>Q82/Y82</f>
        <v>0.6901408450704225</v>
      </c>
      <c r="S82" s="93">
        <v>1</v>
      </c>
      <c r="T82" s="13">
        <f>S82/W82</f>
        <v>0.012987012987012988</v>
      </c>
      <c r="U82" s="47">
        <v>1</v>
      </c>
      <c r="V82" s="94">
        <f>U82/Y82</f>
        <v>0.014084507042253521</v>
      </c>
      <c r="W82" s="69">
        <f>O82+K82+G82+C82+S82</f>
        <v>77</v>
      </c>
      <c r="X82" s="70">
        <f>D82+H82+L82+P82+T82</f>
        <v>1</v>
      </c>
      <c r="Y82" s="61">
        <f>Q82+M82+I82+E82+U82</f>
        <v>71</v>
      </c>
      <c r="Z82" s="40">
        <f>F82+J82+N82+R82+V82</f>
        <v>1</v>
      </c>
      <c r="AA82" s="11"/>
      <c r="AB82" s="11"/>
      <c r="AC82" s="11"/>
      <c r="AD82" s="10"/>
    </row>
    <row r="83" spans="2:30" s="6" customFormat="1" ht="28.5" customHeight="1" thickBot="1">
      <c r="B83" s="97" t="s">
        <v>101</v>
      </c>
      <c r="C83" s="95">
        <v>0</v>
      </c>
      <c r="D83" s="77">
        <f>C83/W83</f>
        <v>0</v>
      </c>
      <c r="E83" s="99">
        <v>0</v>
      </c>
      <c r="F83" s="96">
        <f>E83/Y83</f>
        <v>0</v>
      </c>
      <c r="G83" s="98">
        <v>3</v>
      </c>
      <c r="H83" s="77">
        <f>G83/W83</f>
        <v>0.03896103896103896</v>
      </c>
      <c r="I83" s="99">
        <v>2</v>
      </c>
      <c r="J83" s="78">
        <f>I83/Y83</f>
        <v>0.028169014084507043</v>
      </c>
      <c r="K83" s="95">
        <v>10</v>
      </c>
      <c r="L83" s="77">
        <f>K83/W83</f>
        <v>0.12987012987012986</v>
      </c>
      <c r="M83" s="99">
        <v>15</v>
      </c>
      <c r="N83" s="96">
        <f>M83/Y83</f>
        <v>0.2112676056338028</v>
      </c>
      <c r="O83" s="98">
        <v>63</v>
      </c>
      <c r="P83" s="77">
        <f>O83/W83</f>
        <v>0.8181818181818182</v>
      </c>
      <c r="Q83" s="99">
        <v>52</v>
      </c>
      <c r="R83" s="78">
        <f>Q83/Y83</f>
        <v>0.7323943661971831</v>
      </c>
      <c r="S83" s="95">
        <v>1</v>
      </c>
      <c r="T83" s="78">
        <f>S83/W83</f>
        <v>0.012987012987012988</v>
      </c>
      <c r="U83" s="99">
        <v>2</v>
      </c>
      <c r="V83" s="96">
        <f>U83/Y83</f>
        <v>0.028169014084507043</v>
      </c>
      <c r="W83" s="111">
        <f>O83+K83+G83+C83+S83</f>
        <v>77</v>
      </c>
      <c r="X83" s="105">
        <f>D83+H83+L83+P83+T83</f>
        <v>1</v>
      </c>
      <c r="Y83" s="62">
        <f>Q83+M83+I83+E83+U83</f>
        <v>71</v>
      </c>
      <c r="Z83" s="66">
        <f>F83+J83+N83+R83+V83</f>
        <v>1</v>
      </c>
      <c r="AA83" s="11"/>
      <c r="AB83" s="11"/>
      <c r="AC83" s="11"/>
      <c r="AD83" s="10"/>
    </row>
    <row r="84" spans="2:14" s="6" customFormat="1" ht="15" customHeight="1" thickBot="1">
      <c r="B84" s="9"/>
      <c r="D84" s="7"/>
      <c r="F84" s="7"/>
      <c r="H84" s="7"/>
      <c r="J84" s="26"/>
      <c r="K84" s="55"/>
      <c r="L84" s="26"/>
      <c r="M84" s="73"/>
      <c r="N84" s="36"/>
    </row>
    <row r="85" spans="2:26" s="6" customFormat="1" ht="21" customHeight="1">
      <c r="B85" s="130" t="s">
        <v>24</v>
      </c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7"/>
    </row>
    <row r="86" spans="2:26" s="6" customFormat="1" ht="21" customHeight="1" thickBot="1">
      <c r="B86" s="138" t="s">
        <v>32</v>
      </c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40"/>
    </row>
    <row r="87" spans="2:26" s="6" customFormat="1" ht="21" customHeight="1" thickBot="1">
      <c r="B87" s="142"/>
      <c r="C87" s="132" t="s">
        <v>14</v>
      </c>
      <c r="D87" s="131"/>
      <c r="E87" s="131"/>
      <c r="F87" s="133"/>
      <c r="G87" s="131" t="s">
        <v>15</v>
      </c>
      <c r="H87" s="131"/>
      <c r="I87" s="131"/>
      <c r="J87" s="131"/>
      <c r="K87" s="132" t="s">
        <v>16</v>
      </c>
      <c r="L87" s="131"/>
      <c r="M87" s="131"/>
      <c r="N87" s="133"/>
      <c r="O87" s="131" t="s">
        <v>17</v>
      </c>
      <c r="P87" s="131"/>
      <c r="Q87" s="131"/>
      <c r="R87" s="131"/>
      <c r="S87" s="132" t="s">
        <v>40</v>
      </c>
      <c r="T87" s="131"/>
      <c r="U87" s="131"/>
      <c r="V87" s="133"/>
      <c r="W87" s="134" t="s">
        <v>4</v>
      </c>
      <c r="X87" s="134"/>
      <c r="Y87" s="134"/>
      <c r="Z87" s="135"/>
    </row>
    <row r="88" spans="2:26" s="6" customFormat="1" ht="21" customHeight="1" thickBot="1">
      <c r="B88" s="143"/>
      <c r="C88" s="159" t="s">
        <v>115</v>
      </c>
      <c r="D88" s="160"/>
      <c r="E88" s="159" t="s">
        <v>123</v>
      </c>
      <c r="F88" s="160"/>
      <c r="G88" s="159" t="s">
        <v>115</v>
      </c>
      <c r="H88" s="160"/>
      <c r="I88" s="159" t="s">
        <v>123</v>
      </c>
      <c r="J88" s="160"/>
      <c r="K88" s="159" t="s">
        <v>115</v>
      </c>
      <c r="L88" s="160"/>
      <c r="M88" s="159" t="s">
        <v>123</v>
      </c>
      <c r="N88" s="160"/>
      <c r="O88" s="159" t="s">
        <v>115</v>
      </c>
      <c r="P88" s="160"/>
      <c r="Q88" s="159" t="s">
        <v>123</v>
      </c>
      <c r="R88" s="160"/>
      <c r="S88" s="159" t="s">
        <v>115</v>
      </c>
      <c r="T88" s="160"/>
      <c r="U88" s="159" t="s">
        <v>123</v>
      </c>
      <c r="V88" s="160"/>
      <c r="W88" s="159" t="s">
        <v>115</v>
      </c>
      <c r="X88" s="160"/>
      <c r="Y88" s="159" t="s">
        <v>123</v>
      </c>
      <c r="Z88" s="160"/>
    </row>
    <row r="89" spans="2:26" s="6" customFormat="1" ht="28.5" customHeight="1" thickBot="1">
      <c r="B89" s="97" t="s">
        <v>25</v>
      </c>
      <c r="C89" s="114">
        <v>0</v>
      </c>
      <c r="D89" s="71">
        <f>C89/W89</f>
        <v>0</v>
      </c>
      <c r="E89" s="63">
        <v>0</v>
      </c>
      <c r="F89" s="115">
        <f>E89/Y89</f>
        <v>0</v>
      </c>
      <c r="G89" s="112">
        <v>3</v>
      </c>
      <c r="H89" s="71">
        <f>G89/W89</f>
        <v>0.03896103896103896</v>
      </c>
      <c r="I89" s="63">
        <v>2</v>
      </c>
      <c r="J89" s="37">
        <f>I89/Y89</f>
        <v>0.028169014084507043</v>
      </c>
      <c r="K89" s="114">
        <v>17</v>
      </c>
      <c r="L89" s="71">
        <f>K89/W89</f>
        <v>0.22077922077922077</v>
      </c>
      <c r="M89" s="63">
        <v>20</v>
      </c>
      <c r="N89" s="115">
        <f>M89/Y89</f>
        <v>0.28169014084507044</v>
      </c>
      <c r="O89" s="112">
        <v>56</v>
      </c>
      <c r="P89" s="71">
        <f>O89/W89</f>
        <v>0.7272727272727273</v>
      </c>
      <c r="Q89" s="63">
        <v>48</v>
      </c>
      <c r="R89" s="37">
        <f>Q89/Y89</f>
        <v>0.676056338028169</v>
      </c>
      <c r="S89" s="116">
        <v>1</v>
      </c>
      <c r="T89" s="37">
        <f>S89/W89</f>
        <v>0.012987012987012988</v>
      </c>
      <c r="U89" s="119">
        <v>1</v>
      </c>
      <c r="V89" s="115">
        <f>U89/Y89</f>
        <v>0.014084507042253521</v>
      </c>
      <c r="W89" s="113">
        <f>C89+G89+K89+O89+S89</f>
        <v>77</v>
      </c>
      <c r="X89" s="117">
        <f>D89+H89+L89+P89+T89</f>
        <v>1</v>
      </c>
      <c r="Y89" s="118">
        <f>E89+I89+M89+Q89+U89</f>
        <v>71</v>
      </c>
      <c r="Z89" s="39">
        <f>F89+J89+N89+R89+V89</f>
        <v>1</v>
      </c>
    </row>
    <row r="90" spans="2:14" s="6" customFormat="1" ht="15" customHeight="1">
      <c r="B90" s="9"/>
      <c r="D90" s="7"/>
      <c r="F90" s="7"/>
      <c r="H90" s="7"/>
      <c r="J90" s="26"/>
      <c r="K90" s="55"/>
      <c r="L90" s="26"/>
      <c r="M90" s="73"/>
      <c r="N90" s="36"/>
    </row>
    <row r="91" spans="2:14" s="6" customFormat="1" ht="15" customHeight="1">
      <c r="B91" s="9"/>
      <c r="D91" s="7"/>
      <c r="F91" s="7"/>
      <c r="H91" s="7"/>
      <c r="J91" s="26"/>
      <c r="K91" s="55"/>
      <c r="L91" s="26"/>
      <c r="M91" s="73"/>
      <c r="N91" s="36"/>
    </row>
    <row r="92" spans="2:14" s="6" customFormat="1" ht="15" customHeight="1">
      <c r="B92" s="9"/>
      <c r="D92" s="7"/>
      <c r="F92" s="7"/>
      <c r="H92" s="7"/>
      <c r="J92" s="26"/>
      <c r="K92" s="55"/>
      <c r="L92" s="26"/>
      <c r="M92" s="73"/>
      <c r="N92" s="36"/>
    </row>
    <row r="93" spans="2:14" s="6" customFormat="1" ht="15" customHeight="1">
      <c r="B93" s="9"/>
      <c r="D93" s="7"/>
      <c r="F93" s="7"/>
      <c r="H93" s="7"/>
      <c r="J93" s="26"/>
      <c r="K93" s="55"/>
      <c r="L93" s="26"/>
      <c r="M93" s="73"/>
      <c r="N93" s="36"/>
    </row>
    <row r="94" spans="2:14" s="6" customFormat="1" ht="15" customHeight="1">
      <c r="B94" s="9"/>
      <c r="D94" s="7"/>
      <c r="F94" s="7"/>
      <c r="H94" s="7"/>
      <c r="J94" s="26"/>
      <c r="K94" s="55"/>
      <c r="L94" s="26"/>
      <c r="M94" s="73"/>
      <c r="N94" s="36"/>
    </row>
    <row r="95" spans="2:14" s="6" customFormat="1" ht="15" customHeight="1">
      <c r="B95" s="9"/>
      <c r="D95" s="7"/>
      <c r="F95" s="7"/>
      <c r="H95" s="7"/>
      <c r="J95" s="26"/>
      <c r="K95" s="55"/>
      <c r="L95" s="26"/>
      <c r="M95" s="73"/>
      <c r="N95" s="36"/>
    </row>
    <row r="96" spans="2:14" s="6" customFormat="1" ht="15" customHeight="1">
      <c r="B96" s="9"/>
      <c r="D96" s="7"/>
      <c r="F96" s="7"/>
      <c r="H96" s="7"/>
      <c r="J96" s="26"/>
      <c r="K96" s="55"/>
      <c r="L96" s="26"/>
      <c r="M96" s="35"/>
      <c r="N96" s="36"/>
    </row>
    <row r="97" spans="2:14" s="6" customFormat="1" ht="15" customHeight="1">
      <c r="B97" s="9"/>
      <c r="D97" s="7"/>
      <c r="F97" s="7"/>
      <c r="H97" s="7"/>
      <c r="J97" s="26"/>
      <c r="K97" s="55"/>
      <c r="L97" s="26"/>
      <c r="M97" s="35"/>
      <c r="N97" s="36"/>
    </row>
    <row r="98" spans="2:14" s="6" customFormat="1" ht="15" customHeight="1">
      <c r="B98" s="9"/>
      <c r="D98" s="7"/>
      <c r="F98" s="7"/>
      <c r="H98" s="7"/>
      <c r="J98" s="26"/>
      <c r="K98" s="55"/>
      <c r="L98" s="26"/>
      <c r="M98" s="35"/>
      <c r="N98" s="36"/>
    </row>
    <row r="99" spans="2:14" s="6" customFormat="1" ht="15" customHeight="1">
      <c r="B99" s="9"/>
      <c r="D99" s="7"/>
      <c r="F99" s="7"/>
      <c r="H99" s="7"/>
      <c r="J99" s="26"/>
      <c r="K99" s="55"/>
      <c r="L99" s="26"/>
      <c r="M99" s="35"/>
      <c r="N99" s="36"/>
    </row>
    <row r="100" spans="2:14" s="6" customFormat="1" ht="15" customHeight="1">
      <c r="B100" s="9"/>
      <c r="D100" s="7"/>
      <c r="F100" s="7"/>
      <c r="H100" s="7"/>
      <c r="J100" s="26"/>
      <c r="K100" s="55"/>
      <c r="L100" s="26"/>
      <c r="M100" s="35"/>
      <c r="N100" s="36"/>
    </row>
    <row r="101" spans="2:14" s="6" customFormat="1" ht="15" customHeight="1">
      <c r="B101" s="9"/>
      <c r="D101" s="7"/>
      <c r="F101" s="7"/>
      <c r="H101" s="7"/>
      <c r="J101" s="26"/>
      <c r="K101" s="55"/>
      <c r="L101" s="26"/>
      <c r="M101" s="35"/>
      <c r="N101" s="36"/>
    </row>
    <row r="102" spans="2:14" s="6" customFormat="1" ht="15" customHeight="1">
      <c r="B102" s="9"/>
      <c r="D102" s="7"/>
      <c r="F102" s="7"/>
      <c r="H102" s="7"/>
      <c r="J102" s="26"/>
      <c r="K102" s="55"/>
      <c r="L102" s="26"/>
      <c r="M102" s="35"/>
      <c r="N102" s="36"/>
    </row>
    <row r="103" spans="2:14" s="6" customFormat="1" ht="15" customHeight="1">
      <c r="B103" s="9"/>
      <c r="D103" s="7"/>
      <c r="F103" s="7"/>
      <c r="H103" s="7"/>
      <c r="J103" s="26"/>
      <c r="K103" s="55"/>
      <c r="L103" s="26"/>
      <c r="M103" s="35"/>
      <c r="N103" s="36"/>
    </row>
    <row r="104" spans="2:14" s="6" customFormat="1" ht="15" customHeight="1">
      <c r="B104" s="9"/>
      <c r="D104" s="7"/>
      <c r="F104" s="7"/>
      <c r="H104" s="7"/>
      <c r="J104" s="26"/>
      <c r="K104" s="55"/>
      <c r="L104" s="26"/>
      <c r="M104" s="35"/>
      <c r="N104" s="36"/>
    </row>
    <row r="105" spans="2:14" s="6" customFormat="1" ht="15" customHeight="1">
      <c r="B105" s="9"/>
      <c r="D105" s="7"/>
      <c r="F105" s="7"/>
      <c r="H105" s="7"/>
      <c r="J105" s="26"/>
      <c r="K105" s="55"/>
      <c r="L105" s="26"/>
      <c r="M105" s="35"/>
      <c r="N105" s="36"/>
    </row>
    <row r="106" spans="2:14" s="6" customFormat="1" ht="15" customHeight="1">
      <c r="B106" s="9"/>
      <c r="D106" s="7"/>
      <c r="F106" s="7"/>
      <c r="H106" s="7"/>
      <c r="J106" s="26"/>
      <c r="K106" s="55"/>
      <c r="L106" s="26"/>
      <c r="M106" s="35"/>
      <c r="N106" s="36"/>
    </row>
    <row r="107" spans="2:14" s="6" customFormat="1" ht="15" customHeight="1">
      <c r="B107" s="9"/>
      <c r="D107" s="7"/>
      <c r="F107" s="7"/>
      <c r="H107" s="7"/>
      <c r="J107" s="26"/>
      <c r="K107" s="55"/>
      <c r="L107" s="26"/>
      <c r="M107" s="35"/>
      <c r="N107" s="36"/>
    </row>
    <row r="108" spans="2:14" s="6" customFormat="1" ht="15" customHeight="1">
      <c r="B108" s="9"/>
      <c r="D108" s="7"/>
      <c r="F108" s="7"/>
      <c r="H108" s="7"/>
      <c r="J108" s="26"/>
      <c r="K108" s="55"/>
      <c r="L108" s="26"/>
      <c r="M108" s="35"/>
      <c r="N108" s="36"/>
    </row>
    <row r="109" spans="2:14" s="6" customFormat="1" ht="15" customHeight="1">
      <c r="B109" s="9"/>
      <c r="D109" s="7"/>
      <c r="F109" s="7"/>
      <c r="H109" s="7"/>
      <c r="J109" s="26"/>
      <c r="K109" s="55"/>
      <c r="L109" s="26"/>
      <c r="M109" s="35"/>
      <c r="N109" s="36"/>
    </row>
    <row r="110" spans="2:14" s="6" customFormat="1" ht="15" customHeight="1">
      <c r="B110" s="9"/>
      <c r="D110" s="7"/>
      <c r="F110" s="7"/>
      <c r="H110" s="7"/>
      <c r="J110" s="26"/>
      <c r="K110" s="55"/>
      <c r="L110" s="26"/>
      <c r="M110" s="35"/>
      <c r="N110" s="36"/>
    </row>
    <row r="111" spans="2:14" s="6" customFormat="1" ht="15" customHeight="1">
      <c r="B111" s="9"/>
      <c r="D111" s="7"/>
      <c r="F111" s="7"/>
      <c r="H111" s="7"/>
      <c r="J111" s="26"/>
      <c r="K111" s="55"/>
      <c r="L111" s="26"/>
      <c r="M111" s="35"/>
      <c r="N111" s="36"/>
    </row>
    <row r="112" spans="2:14" s="6" customFormat="1" ht="15" customHeight="1">
      <c r="B112" s="9"/>
      <c r="D112" s="7"/>
      <c r="F112" s="7"/>
      <c r="H112" s="7"/>
      <c r="J112" s="26"/>
      <c r="K112" s="55"/>
      <c r="L112" s="26"/>
      <c r="M112" s="35"/>
      <c r="N112" s="36"/>
    </row>
    <row r="113" spans="2:14" s="6" customFormat="1" ht="15" customHeight="1">
      <c r="B113" s="9"/>
      <c r="D113" s="7"/>
      <c r="F113" s="7"/>
      <c r="H113" s="7"/>
      <c r="J113" s="26"/>
      <c r="K113" s="55"/>
      <c r="L113" s="26"/>
      <c r="M113" s="35"/>
      <c r="N113" s="36"/>
    </row>
    <row r="114" spans="2:14" s="6" customFormat="1" ht="15" customHeight="1">
      <c r="B114" s="9"/>
      <c r="D114" s="7"/>
      <c r="F114" s="7"/>
      <c r="H114" s="7"/>
      <c r="J114" s="26"/>
      <c r="K114" s="55"/>
      <c r="L114" s="26"/>
      <c r="M114" s="35"/>
      <c r="N114" s="36"/>
    </row>
    <row r="115" spans="2:14" s="6" customFormat="1" ht="15" customHeight="1">
      <c r="B115" s="9"/>
      <c r="D115" s="7"/>
      <c r="F115" s="7"/>
      <c r="H115" s="7"/>
      <c r="J115" s="26"/>
      <c r="K115" s="55"/>
      <c r="L115" s="26"/>
      <c r="M115" s="35"/>
      <c r="N115" s="36"/>
    </row>
    <row r="116" spans="2:14" s="6" customFormat="1" ht="15" customHeight="1">
      <c r="B116" s="9"/>
      <c r="D116" s="7"/>
      <c r="F116" s="7"/>
      <c r="H116" s="7"/>
      <c r="J116" s="26"/>
      <c r="K116" s="55"/>
      <c r="L116" s="26"/>
      <c r="M116" s="35"/>
      <c r="N116" s="36"/>
    </row>
    <row r="117" spans="2:14" s="6" customFormat="1" ht="15" customHeight="1">
      <c r="B117" s="9"/>
      <c r="D117" s="7"/>
      <c r="F117" s="7"/>
      <c r="H117" s="7"/>
      <c r="J117" s="26"/>
      <c r="K117" s="55"/>
      <c r="L117" s="26"/>
      <c r="M117" s="35"/>
      <c r="N117" s="36"/>
    </row>
    <row r="118" spans="2:14" s="6" customFormat="1" ht="15" customHeight="1">
      <c r="B118" s="9"/>
      <c r="D118" s="7"/>
      <c r="F118" s="7"/>
      <c r="H118" s="7"/>
      <c r="J118" s="26"/>
      <c r="K118" s="55"/>
      <c r="L118" s="26"/>
      <c r="M118" s="35"/>
      <c r="N118" s="36"/>
    </row>
    <row r="119" spans="2:14" s="6" customFormat="1" ht="15" customHeight="1">
      <c r="B119" s="9"/>
      <c r="D119" s="7"/>
      <c r="F119" s="7"/>
      <c r="H119" s="7"/>
      <c r="J119" s="26"/>
      <c r="K119" s="55"/>
      <c r="L119" s="26"/>
      <c r="M119" s="35"/>
      <c r="N119" s="36"/>
    </row>
    <row r="120" spans="2:14" s="6" customFormat="1" ht="15" customHeight="1">
      <c r="B120" s="9"/>
      <c r="D120" s="7"/>
      <c r="F120" s="7"/>
      <c r="H120" s="7"/>
      <c r="J120" s="26"/>
      <c r="K120" s="55"/>
      <c r="L120" s="26"/>
      <c r="M120" s="35"/>
      <c r="N120" s="36"/>
    </row>
    <row r="121" spans="2:14" s="6" customFormat="1" ht="15" customHeight="1">
      <c r="B121" s="9"/>
      <c r="D121" s="7"/>
      <c r="F121" s="7"/>
      <c r="H121" s="7"/>
      <c r="J121" s="26"/>
      <c r="K121" s="55"/>
      <c r="L121" s="26"/>
      <c r="M121" s="35"/>
      <c r="N121" s="36"/>
    </row>
    <row r="122" spans="2:14" s="6" customFormat="1" ht="15" customHeight="1">
      <c r="B122" s="9"/>
      <c r="D122" s="7"/>
      <c r="F122" s="7"/>
      <c r="H122" s="7"/>
      <c r="J122" s="26"/>
      <c r="K122" s="55"/>
      <c r="L122" s="26"/>
      <c r="M122" s="35"/>
      <c r="N122" s="36"/>
    </row>
    <row r="123" spans="2:14" s="6" customFormat="1" ht="15" customHeight="1">
      <c r="B123" s="9"/>
      <c r="D123" s="7"/>
      <c r="F123" s="7"/>
      <c r="H123" s="7"/>
      <c r="J123" s="26"/>
      <c r="K123" s="55"/>
      <c r="L123" s="26"/>
      <c r="M123" s="35"/>
      <c r="N123" s="36"/>
    </row>
    <row r="124" spans="2:14" s="6" customFormat="1" ht="15" customHeight="1">
      <c r="B124" s="9"/>
      <c r="D124" s="7"/>
      <c r="F124" s="7"/>
      <c r="H124" s="7"/>
      <c r="J124" s="26"/>
      <c r="K124" s="55"/>
      <c r="L124" s="26"/>
      <c r="M124" s="35"/>
      <c r="N124" s="36"/>
    </row>
    <row r="125" spans="2:14" s="6" customFormat="1" ht="15" customHeight="1">
      <c r="B125" s="9"/>
      <c r="D125" s="7"/>
      <c r="F125" s="7"/>
      <c r="H125" s="7"/>
      <c r="J125" s="26"/>
      <c r="K125" s="55"/>
      <c r="L125" s="26"/>
      <c r="M125" s="35"/>
      <c r="N125" s="36"/>
    </row>
    <row r="126" spans="2:14" s="6" customFormat="1" ht="15" customHeight="1">
      <c r="B126" s="9"/>
      <c r="D126" s="7"/>
      <c r="F126" s="7"/>
      <c r="H126" s="7"/>
      <c r="J126" s="26"/>
      <c r="K126" s="55"/>
      <c r="L126" s="26"/>
      <c r="M126" s="35"/>
      <c r="N126" s="36"/>
    </row>
    <row r="127" spans="2:14" s="6" customFormat="1" ht="15" customHeight="1">
      <c r="B127" s="9"/>
      <c r="D127" s="7"/>
      <c r="F127" s="7"/>
      <c r="H127" s="7"/>
      <c r="J127" s="26"/>
      <c r="K127" s="55"/>
      <c r="L127" s="26"/>
      <c r="M127" s="35"/>
      <c r="N127" s="36"/>
    </row>
    <row r="128" spans="2:14" s="6" customFormat="1" ht="15" customHeight="1">
      <c r="B128" s="9"/>
      <c r="D128" s="7"/>
      <c r="F128" s="7"/>
      <c r="H128" s="7"/>
      <c r="J128" s="26"/>
      <c r="K128" s="55"/>
      <c r="L128" s="26"/>
      <c r="M128" s="35"/>
      <c r="N128" s="36"/>
    </row>
    <row r="129" spans="2:14" s="6" customFormat="1" ht="15" customHeight="1">
      <c r="B129" s="9"/>
      <c r="D129" s="7"/>
      <c r="F129" s="7"/>
      <c r="H129" s="7"/>
      <c r="J129" s="26"/>
      <c r="K129" s="55"/>
      <c r="L129" s="26"/>
      <c r="M129" s="35"/>
      <c r="N129" s="36"/>
    </row>
    <row r="130" spans="2:14" s="6" customFormat="1" ht="15" customHeight="1">
      <c r="B130" s="9"/>
      <c r="D130" s="7"/>
      <c r="F130" s="7"/>
      <c r="H130" s="7"/>
      <c r="J130" s="26"/>
      <c r="K130" s="55"/>
      <c r="L130" s="26"/>
      <c r="M130" s="35"/>
      <c r="N130" s="36"/>
    </row>
    <row r="131" spans="2:14" s="6" customFormat="1" ht="15" customHeight="1">
      <c r="B131" s="9"/>
      <c r="D131" s="7"/>
      <c r="F131" s="7"/>
      <c r="H131" s="7"/>
      <c r="J131" s="26"/>
      <c r="K131" s="55"/>
      <c r="L131" s="26"/>
      <c r="M131" s="35"/>
      <c r="N131" s="36"/>
    </row>
    <row r="132" spans="2:14" s="6" customFormat="1" ht="15" customHeight="1">
      <c r="B132" s="9"/>
      <c r="D132" s="7"/>
      <c r="F132" s="7"/>
      <c r="H132" s="7"/>
      <c r="J132" s="26"/>
      <c r="K132" s="55"/>
      <c r="L132" s="26"/>
      <c r="M132" s="35"/>
      <c r="N132" s="36"/>
    </row>
    <row r="133" spans="2:14" s="6" customFormat="1" ht="15" customHeight="1">
      <c r="B133" s="9"/>
      <c r="D133" s="7"/>
      <c r="F133" s="7"/>
      <c r="H133" s="7"/>
      <c r="J133" s="26"/>
      <c r="K133" s="55"/>
      <c r="L133" s="26"/>
      <c r="M133" s="35"/>
      <c r="N133" s="36"/>
    </row>
    <row r="134" spans="2:14" s="6" customFormat="1" ht="15" customHeight="1">
      <c r="B134" s="9"/>
      <c r="D134" s="7"/>
      <c r="F134" s="7"/>
      <c r="H134" s="7"/>
      <c r="J134" s="26"/>
      <c r="K134" s="55"/>
      <c r="L134" s="26"/>
      <c r="M134" s="35"/>
      <c r="N134" s="36"/>
    </row>
    <row r="135" spans="2:14" s="6" customFormat="1" ht="15" customHeight="1">
      <c r="B135" s="9"/>
      <c r="D135" s="7"/>
      <c r="F135" s="7"/>
      <c r="H135" s="7"/>
      <c r="J135" s="26"/>
      <c r="K135" s="55"/>
      <c r="L135" s="26"/>
      <c r="M135" s="35"/>
      <c r="N135" s="36"/>
    </row>
    <row r="136" spans="2:14" s="6" customFormat="1" ht="15" customHeight="1">
      <c r="B136" s="9"/>
      <c r="D136" s="7"/>
      <c r="F136" s="7"/>
      <c r="H136" s="7"/>
      <c r="J136" s="26"/>
      <c r="K136" s="55"/>
      <c r="L136" s="26"/>
      <c r="M136" s="35"/>
      <c r="N136" s="36"/>
    </row>
    <row r="137" spans="2:14" s="6" customFormat="1" ht="15" customHeight="1">
      <c r="B137" s="9"/>
      <c r="D137" s="7"/>
      <c r="F137" s="7"/>
      <c r="H137" s="7"/>
      <c r="J137" s="26"/>
      <c r="K137" s="55"/>
      <c r="L137" s="26"/>
      <c r="M137" s="35"/>
      <c r="N137" s="36"/>
    </row>
    <row r="138" spans="2:14" s="6" customFormat="1" ht="15" customHeight="1">
      <c r="B138" s="9"/>
      <c r="D138" s="7"/>
      <c r="F138" s="7"/>
      <c r="H138" s="7"/>
      <c r="J138" s="26"/>
      <c r="K138" s="55"/>
      <c r="L138" s="26"/>
      <c r="M138" s="35"/>
      <c r="N138" s="36"/>
    </row>
    <row r="139" spans="2:14" s="6" customFormat="1" ht="15" customHeight="1">
      <c r="B139" s="9"/>
      <c r="D139" s="7"/>
      <c r="F139" s="7"/>
      <c r="H139" s="7"/>
      <c r="J139" s="26"/>
      <c r="K139" s="55"/>
      <c r="L139" s="26"/>
      <c r="M139" s="35"/>
      <c r="N139" s="36"/>
    </row>
    <row r="140" spans="2:14" s="6" customFormat="1" ht="15" customHeight="1">
      <c r="B140" s="9"/>
      <c r="D140" s="7"/>
      <c r="F140" s="7"/>
      <c r="H140" s="7"/>
      <c r="J140" s="26"/>
      <c r="K140" s="55"/>
      <c r="L140" s="26"/>
      <c r="M140" s="35"/>
      <c r="N140" s="36"/>
    </row>
    <row r="141" spans="2:14" s="6" customFormat="1" ht="15" customHeight="1">
      <c r="B141" s="9"/>
      <c r="D141" s="7"/>
      <c r="F141" s="7"/>
      <c r="H141" s="7"/>
      <c r="J141" s="26"/>
      <c r="K141" s="55"/>
      <c r="L141" s="26"/>
      <c r="M141" s="35"/>
      <c r="N141" s="36"/>
    </row>
    <row r="142" spans="2:14" s="6" customFormat="1" ht="15" customHeight="1">
      <c r="B142" s="9"/>
      <c r="D142" s="7"/>
      <c r="F142" s="7"/>
      <c r="H142" s="7"/>
      <c r="J142" s="26"/>
      <c r="K142" s="55"/>
      <c r="L142" s="26"/>
      <c r="M142" s="35"/>
      <c r="N142" s="36"/>
    </row>
    <row r="143" spans="2:14" s="6" customFormat="1" ht="15" customHeight="1">
      <c r="B143" s="9"/>
      <c r="D143" s="7"/>
      <c r="F143" s="7"/>
      <c r="H143" s="7"/>
      <c r="J143" s="26"/>
      <c r="K143" s="55"/>
      <c r="L143" s="26"/>
      <c r="M143" s="35"/>
      <c r="N143" s="36"/>
    </row>
    <row r="144" spans="2:14" s="6" customFormat="1" ht="15" customHeight="1">
      <c r="B144" s="9"/>
      <c r="D144" s="7"/>
      <c r="F144" s="7"/>
      <c r="H144" s="7"/>
      <c r="J144" s="26"/>
      <c r="K144" s="55"/>
      <c r="L144" s="26"/>
      <c r="M144" s="35"/>
      <c r="N144" s="36"/>
    </row>
    <row r="145" spans="2:14" s="6" customFormat="1" ht="15" customHeight="1">
      <c r="B145" s="9"/>
      <c r="D145" s="7"/>
      <c r="F145" s="7"/>
      <c r="H145" s="7"/>
      <c r="J145" s="26"/>
      <c r="K145" s="55"/>
      <c r="L145" s="26"/>
      <c r="M145" s="35"/>
      <c r="N145" s="36"/>
    </row>
    <row r="146" spans="2:14" s="6" customFormat="1" ht="15" customHeight="1">
      <c r="B146" s="9"/>
      <c r="D146" s="7"/>
      <c r="F146" s="7"/>
      <c r="H146" s="7"/>
      <c r="J146" s="26"/>
      <c r="K146" s="55"/>
      <c r="L146" s="26"/>
      <c r="M146" s="35"/>
      <c r="N146" s="36"/>
    </row>
    <row r="147" spans="2:14" s="6" customFormat="1" ht="15" customHeight="1">
      <c r="B147" s="9"/>
      <c r="D147" s="7"/>
      <c r="F147" s="7"/>
      <c r="H147" s="7"/>
      <c r="J147" s="26"/>
      <c r="K147" s="55"/>
      <c r="L147" s="26"/>
      <c r="M147" s="35"/>
      <c r="N147" s="36"/>
    </row>
    <row r="148" spans="2:14" s="6" customFormat="1" ht="15" customHeight="1">
      <c r="B148" s="9"/>
      <c r="D148" s="7"/>
      <c r="F148" s="7"/>
      <c r="H148" s="7"/>
      <c r="J148" s="26"/>
      <c r="K148" s="55"/>
      <c r="L148" s="26"/>
      <c r="M148" s="35"/>
      <c r="N148" s="36"/>
    </row>
    <row r="149" spans="2:14" s="6" customFormat="1" ht="15" customHeight="1">
      <c r="B149" s="9"/>
      <c r="D149" s="7"/>
      <c r="F149" s="7"/>
      <c r="H149" s="7"/>
      <c r="J149" s="26"/>
      <c r="K149" s="55"/>
      <c r="L149" s="26"/>
      <c r="M149" s="35"/>
      <c r="N149" s="36"/>
    </row>
    <row r="150" spans="2:14" s="6" customFormat="1" ht="15" customHeight="1">
      <c r="B150" s="9"/>
      <c r="D150" s="7"/>
      <c r="F150" s="7"/>
      <c r="H150" s="7"/>
      <c r="J150" s="26"/>
      <c r="K150" s="55"/>
      <c r="L150" s="26"/>
      <c r="M150" s="35"/>
      <c r="N150" s="36"/>
    </row>
    <row r="151" spans="2:14" s="6" customFormat="1" ht="15" customHeight="1">
      <c r="B151" s="9"/>
      <c r="D151" s="7"/>
      <c r="F151" s="7"/>
      <c r="H151" s="7"/>
      <c r="J151" s="26"/>
      <c r="K151" s="55"/>
      <c r="L151" s="26"/>
      <c r="M151" s="35"/>
      <c r="N151" s="36"/>
    </row>
    <row r="152" spans="2:14" s="6" customFormat="1" ht="15" customHeight="1">
      <c r="B152" s="9"/>
      <c r="D152" s="7"/>
      <c r="F152" s="7"/>
      <c r="H152" s="7"/>
      <c r="J152" s="26"/>
      <c r="K152" s="55"/>
      <c r="L152" s="26"/>
      <c r="M152" s="35"/>
      <c r="N152" s="36"/>
    </row>
    <row r="153" spans="2:14" s="6" customFormat="1" ht="15" customHeight="1">
      <c r="B153" s="9"/>
      <c r="D153" s="7"/>
      <c r="F153" s="7"/>
      <c r="H153" s="7"/>
      <c r="J153" s="26"/>
      <c r="K153" s="55"/>
      <c r="L153" s="26"/>
      <c r="M153" s="35"/>
      <c r="N153" s="36"/>
    </row>
    <row r="154" spans="2:14" s="6" customFormat="1" ht="15" customHeight="1">
      <c r="B154" s="9"/>
      <c r="D154" s="7"/>
      <c r="F154" s="7"/>
      <c r="H154" s="7"/>
      <c r="J154" s="26"/>
      <c r="K154" s="55"/>
      <c r="L154" s="26"/>
      <c r="M154" s="35"/>
      <c r="N154" s="36"/>
    </row>
    <row r="155" spans="2:14" s="6" customFormat="1" ht="15" customHeight="1">
      <c r="B155" s="9"/>
      <c r="D155" s="7"/>
      <c r="F155" s="7"/>
      <c r="H155" s="7"/>
      <c r="J155" s="26"/>
      <c r="K155" s="55"/>
      <c r="L155" s="26"/>
      <c r="M155" s="35"/>
      <c r="N155" s="36"/>
    </row>
    <row r="156" spans="2:14" s="6" customFormat="1" ht="15" customHeight="1">
      <c r="B156" s="9"/>
      <c r="D156" s="7"/>
      <c r="F156" s="7"/>
      <c r="H156" s="7"/>
      <c r="J156" s="26"/>
      <c r="K156" s="55"/>
      <c r="L156" s="26"/>
      <c r="M156" s="35"/>
      <c r="N156" s="36"/>
    </row>
    <row r="157" spans="2:14" s="6" customFormat="1" ht="15" customHeight="1">
      <c r="B157" s="9"/>
      <c r="D157" s="7"/>
      <c r="F157" s="7"/>
      <c r="H157" s="7"/>
      <c r="J157" s="26"/>
      <c r="K157" s="55"/>
      <c r="L157" s="26"/>
      <c r="M157" s="35"/>
      <c r="N157" s="36"/>
    </row>
    <row r="158" spans="2:14" s="6" customFormat="1" ht="15" customHeight="1">
      <c r="B158" s="9"/>
      <c r="D158" s="7"/>
      <c r="F158" s="7"/>
      <c r="H158" s="7"/>
      <c r="J158" s="26"/>
      <c r="K158" s="55"/>
      <c r="L158" s="26"/>
      <c r="M158" s="35"/>
      <c r="N158" s="36"/>
    </row>
    <row r="159" spans="2:14" s="6" customFormat="1" ht="15" customHeight="1">
      <c r="B159" s="9"/>
      <c r="D159" s="7"/>
      <c r="F159" s="7"/>
      <c r="H159" s="7"/>
      <c r="J159" s="26"/>
      <c r="K159" s="55"/>
      <c r="L159" s="26"/>
      <c r="M159" s="35"/>
      <c r="N159" s="36"/>
    </row>
    <row r="160" spans="2:14" s="6" customFormat="1" ht="15" customHeight="1">
      <c r="B160" s="9"/>
      <c r="D160" s="7"/>
      <c r="F160" s="7"/>
      <c r="H160" s="7"/>
      <c r="J160" s="26"/>
      <c r="K160" s="55"/>
      <c r="L160" s="26"/>
      <c r="M160" s="35"/>
      <c r="N160" s="36"/>
    </row>
    <row r="161" spans="2:14" s="6" customFormat="1" ht="15" customHeight="1">
      <c r="B161" s="9"/>
      <c r="D161" s="7"/>
      <c r="F161" s="7"/>
      <c r="H161" s="7"/>
      <c r="J161" s="26"/>
      <c r="K161" s="55"/>
      <c r="L161" s="26"/>
      <c r="M161" s="35"/>
      <c r="N161" s="36"/>
    </row>
    <row r="162" spans="2:14" s="6" customFormat="1" ht="15" customHeight="1">
      <c r="B162" s="9"/>
      <c r="D162" s="7"/>
      <c r="F162" s="7"/>
      <c r="H162" s="7"/>
      <c r="J162" s="26"/>
      <c r="K162" s="55"/>
      <c r="L162" s="26"/>
      <c r="M162" s="35"/>
      <c r="N162" s="36"/>
    </row>
    <row r="163" spans="2:14" s="6" customFormat="1" ht="15" customHeight="1">
      <c r="B163" s="9"/>
      <c r="D163" s="7"/>
      <c r="F163" s="7"/>
      <c r="H163" s="7"/>
      <c r="J163" s="26"/>
      <c r="K163" s="55"/>
      <c r="L163" s="26"/>
      <c r="M163" s="35"/>
      <c r="N163" s="36"/>
    </row>
    <row r="164" spans="2:14" s="6" customFormat="1" ht="15" customHeight="1">
      <c r="B164" s="9"/>
      <c r="D164" s="7"/>
      <c r="F164" s="7"/>
      <c r="H164" s="7"/>
      <c r="J164" s="26"/>
      <c r="K164" s="55"/>
      <c r="L164" s="26"/>
      <c r="M164" s="35"/>
      <c r="N164" s="36"/>
    </row>
    <row r="165" spans="2:14" s="6" customFormat="1" ht="15" customHeight="1">
      <c r="B165" s="9"/>
      <c r="D165" s="7"/>
      <c r="F165" s="7"/>
      <c r="H165" s="7"/>
      <c r="J165" s="26"/>
      <c r="K165" s="55"/>
      <c r="L165" s="26"/>
      <c r="M165" s="35"/>
      <c r="N165" s="36"/>
    </row>
    <row r="166" spans="2:14" s="6" customFormat="1" ht="15" customHeight="1">
      <c r="B166" s="9"/>
      <c r="D166" s="7"/>
      <c r="F166" s="7"/>
      <c r="H166" s="7"/>
      <c r="J166" s="26"/>
      <c r="K166" s="55"/>
      <c r="L166" s="26"/>
      <c r="M166" s="35"/>
      <c r="N166" s="36"/>
    </row>
    <row r="167" spans="2:14" s="6" customFormat="1" ht="15" customHeight="1">
      <c r="B167" s="9"/>
      <c r="D167" s="7"/>
      <c r="F167" s="7"/>
      <c r="H167" s="7"/>
      <c r="J167" s="26"/>
      <c r="K167" s="55"/>
      <c r="L167" s="26"/>
      <c r="M167" s="35"/>
      <c r="N167" s="36"/>
    </row>
    <row r="168" spans="2:14" s="6" customFormat="1" ht="15" customHeight="1">
      <c r="B168" s="9"/>
      <c r="D168" s="7"/>
      <c r="F168" s="7"/>
      <c r="H168" s="7"/>
      <c r="J168" s="26"/>
      <c r="K168" s="55"/>
      <c r="L168" s="26"/>
      <c r="M168" s="35"/>
      <c r="N168" s="36"/>
    </row>
    <row r="169" spans="2:14" s="6" customFormat="1" ht="15" customHeight="1">
      <c r="B169" s="9"/>
      <c r="D169" s="7"/>
      <c r="F169" s="7"/>
      <c r="H169" s="7"/>
      <c r="J169" s="26"/>
      <c r="K169" s="55"/>
      <c r="L169" s="26"/>
      <c r="M169" s="35"/>
      <c r="N169" s="36"/>
    </row>
    <row r="170" spans="2:14" s="6" customFormat="1" ht="15" customHeight="1">
      <c r="B170" s="9"/>
      <c r="D170" s="7"/>
      <c r="F170" s="7"/>
      <c r="H170" s="7"/>
      <c r="J170" s="26"/>
      <c r="K170" s="55"/>
      <c r="L170" s="26"/>
      <c r="M170" s="35"/>
      <c r="N170" s="36"/>
    </row>
    <row r="171" spans="2:14" s="6" customFormat="1" ht="15" customHeight="1">
      <c r="B171" s="9"/>
      <c r="D171" s="7"/>
      <c r="F171" s="7"/>
      <c r="H171" s="7"/>
      <c r="J171" s="26"/>
      <c r="K171" s="55"/>
      <c r="L171" s="26"/>
      <c r="M171" s="35"/>
      <c r="N171" s="36"/>
    </row>
    <row r="172" spans="2:14" s="6" customFormat="1" ht="15" customHeight="1">
      <c r="B172" s="9"/>
      <c r="D172" s="7"/>
      <c r="F172" s="7"/>
      <c r="H172" s="7"/>
      <c r="J172" s="26"/>
      <c r="K172" s="55"/>
      <c r="L172" s="26"/>
      <c r="M172" s="35"/>
      <c r="N172" s="36"/>
    </row>
    <row r="173" spans="2:14" s="6" customFormat="1" ht="15" customHeight="1">
      <c r="B173" s="9"/>
      <c r="D173" s="7"/>
      <c r="F173" s="7"/>
      <c r="H173" s="7"/>
      <c r="J173" s="26"/>
      <c r="K173" s="55"/>
      <c r="L173" s="26"/>
      <c r="M173" s="35"/>
      <c r="N173" s="36"/>
    </row>
    <row r="174" spans="2:14" s="6" customFormat="1" ht="15" customHeight="1">
      <c r="B174" s="9"/>
      <c r="D174" s="7"/>
      <c r="F174" s="7"/>
      <c r="H174" s="7"/>
      <c r="J174" s="26"/>
      <c r="K174" s="55"/>
      <c r="L174" s="26"/>
      <c r="M174" s="35"/>
      <c r="N174" s="36"/>
    </row>
    <row r="175" spans="2:14" s="6" customFormat="1" ht="15" customHeight="1">
      <c r="B175" s="9"/>
      <c r="D175" s="7"/>
      <c r="F175" s="7"/>
      <c r="H175" s="7"/>
      <c r="J175" s="26"/>
      <c r="K175" s="55"/>
      <c r="L175" s="26"/>
      <c r="M175" s="35"/>
      <c r="N175" s="36"/>
    </row>
    <row r="176" spans="2:14" s="6" customFormat="1" ht="15" customHeight="1">
      <c r="B176" s="9"/>
      <c r="D176" s="7"/>
      <c r="F176" s="7"/>
      <c r="H176" s="7"/>
      <c r="J176" s="26"/>
      <c r="K176" s="55"/>
      <c r="L176" s="26"/>
      <c r="M176" s="35"/>
      <c r="N176" s="36"/>
    </row>
    <row r="177" spans="2:14" s="6" customFormat="1" ht="15" customHeight="1">
      <c r="B177" s="9"/>
      <c r="D177" s="7"/>
      <c r="F177" s="7"/>
      <c r="H177" s="7"/>
      <c r="J177" s="26"/>
      <c r="K177" s="55"/>
      <c r="L177" s="26"/>
      <c r="M177" s="35"/>
      <c r="N177" s="36"/>
    </row>
    <row r="178" spans="2:14" s="6" customFormat="1" ht="15" customHeight="1">
      <c r="B178" s="9"/>
      <c r="D178" s="7"/>
      <c r="F178" s="7"/>
      <c r="H178" s="7"/>
      <c r="J178" s="26"/>
      <c r="K178" s="55"/>
      <c r="L178" s="26"/>
      <c r="M178" s="35"/>
      <c r="N178" s="36"/>
    </row>
    <row r="179" spans="2:14" s="6" customFormat="1" ht="15" customHeight="1">
      <c r="B179" s="9"/>
      <c r="D179" s="7"/>
      <c r="F179" s="7"/>
      <c r="H179" s="7"/>
      <c r="J179" s="26"/>
      <c r="K179" s="55"/>
      <c r="L179" s="26"/>
      <c r="M179" s="35"/>
      <c r="N179" s="36"/>
    </row>
    <row r="180" spans="2:14" s="6" customFormat="1" ht="15" customHeight="1">
      <c r="B180" s="9"/>
      <c r="D180" s="7"/>
      <c r="F180" s="7"/>
      <c r="H180" s="7"/>
      <c r="J180" s="26"/>
      <c r="K180" s="55"/>
      <c r="L180" s="26"/>
      <c r="M180" s="35"/>
      <c r="N180" s="36"/>
    </row>
    <row r="181" spans="2:14" s="6" customFormat="1" ht="15" customHeight="1">
      <c r="B181" s="9"/>
      <c r="D181" s="7"/>
      <c r="F181" s="7"/>
      <c r="H181" s="7"/>
      <c r="J181" s="26"/>
      <c r="K181" s="55"/>
      <c r="L181" s="26"/>
      <c r="M181" s="35"/>
      <c r="N181" s="36"/>
    </row>
    <row r="182" spans="2:14" s="6" customFormat="1" ht="15" customHeight="1">
      <c r="B182" s="9"/>
      <c r="D182" s="7"/>
      <c r="F182" s="7"/>
      <c r="H182" s="7"/>
      <c r="J182" s="26"/>
      <c r="K182" s="55"/>
      <c r="L182" s="26"/>
      <c r="M182" s="35"/>
      <c r="N182" s="36"/>
    </row>
    <row r="183" spans="2:14" s="6" customFormat="1" ht="15" customHeight="1">
      <c r="B183" s="9"/>
      <c r="D183" s="7"/>
      <c r="F183" s="7"/>
      <c r="H183" s="7"/>
      <c r="J183" s="26"/>
      <c r="K183" s="55"/>
      <c r="L183" s="26"/>
      <c r="M183" s="35"/>
      <c r="N183" s="36"/>
    </row>
    <row r="184" spans="2:14" s="6" customFormat="1" ht="15" customHeight="1">
      <c r="B184" s="9"/>
      <c r="D184" s="7"/>
      <c r="F184" s="7"/>
      <c r="H184" s="7"/>
      <c r="J184" s="26"/>
      <c r="K184" s="55"/>
      <c r="L184" s="26"/>
      <c r="M184" s="35"/>
      <c r="N184" s="36"/>
    </row>
    <row r="185" spans="2:14" s="6" customFormat="1" ht="15" customHeight="1">
      <c r="B185" s="9"/>
      <c r="D185" s="7"/>
      <c r="F185" s="7"/>
      <c r="H185" s="7"/>
      <c r="J185" s="26"/>
      <c r="K185" s="55"/>
      <c r="L185" s="26"/>
      <c r="M185" s="35"/>
      <c r="N185" s="36"/>
    </row>
    <row r="186" spans="2:14" s="6" customFormat="1" ht="15" customHeight="1">
      <c r="B186" s="9"/>
      <c r="D186" s="7"/>
      <c r="F186" s="7"/>
      <c r="H186" s="7"/>
      <c r="J186" s="26"/>
      <c r="K186" s="55"/>
      <c r="L186" s="26"/>
      <c r="M186" s="35"/>
      <c r="N186" s="36"/>
    </row>
    <row r="187" spans="2:14" s="6" customFormat="1" ht="15" customHeight="1">
      <c r="B187" s="9"/>
      <c r="D187" s="7"/>
      <c r="F187" s="7"/>
      <c r="H187" s="7"/>
      <c r="J187" s="26"/>
      <c r="K187" s="55"/>
      <c r="L187" s="26"/>
      <c r="M187" s="35"/>
      <c r="N187" s="36"/>
    </row>
    <row r="188" spans="2:14" s="6" customFormat="1" ht="15" customHeight="1">
      <c r="B188" s="9"/>
      <c r="D188" s="7"/>
      <c r="F188" s="7"/>
      <c r="H188" s="7"/>
      <c r="J188" s="26"/>
      <c r="K188" s="55"/>
      <c r="L188" s="26"/>
      <c r="M188" s="35"/>
      <c r="N188" s="36"/>
    </row>
    <row r="189" spans="2:14" s="6" customFormat="1" ht="15" customHeight="1">
      <c r="B189" s="9"/>
      <c r="D189" s="7"/>
      <c r="F189" s="7"/>
      <c r="H189" s="7"/>
      <c r="J189" s="26"/>
      <c r="K189" s="55"/>
      <c r="L189" s="26"/>
      <c r="M189" s="35"/>
      <c r="N189" s="36"/>
    </row>
    <row r="190" spans="2:14" s="6" customFormat="1" ht="15" customHeight="1">
      <c r="B190" s="9"/>
      <c r="D190" s="7"/>
      <c r="F190" s="7"/>
      <c r="H190" s="7"/>
      <c r="J190" s="26"/>
      <c r="K190" s="55"/>
      <c r="L190" s="26"/>
      <c r="M190" s="35"/>
      <c r="N190" s="36"/>
    </row>
    <row r="191" spans="2:14" s="6" customFormat="1" ht="15" customHeight="1">
      <c r="B191" s="9"/>
      <c r="D191" s="7"/>
      <c r="F191" s="7"/>
      <c r="H191" s="7"/>
      <c r="J191" s="26"/>
      <c r="K191" s="55"/>
      <c r="L191" s="26"/>
      <c r="M191" s="35"/>
      <c r="N191" s="36"/>
    </row>
    <row r="192" spans="2:14" s="6" customFormat="1" ht="15" customHeight="1">
      <c r="B192" s="9"/>
      <c r="D192" s="7"/>
      <c r="F192" s="7"/>
      <c r="H192" s="7"/>
      <c r="J192" s="26"/>
      <c r="K192" s="55"/>
      <c r="L192" s="26"/>
      <c r="M192" s="35"/>
      <c r="N192" s="36"/>
    </row>
    <row r="193" spans="2:14" s="6" customFormat="1" ht="15" customHeight="1">
      <c r="B193" s="9"/>
      <c r="D193" s="7"/>
      <c r="F193" s="7"/>
      <c r="H193" s="7"/>
      <c r="J193" s="26"/>
      <c r="K193" s="55"/>
      <c r="L193" s="26"/>
      <c r="M193" s="35"/>
      <c r="N193" s="36"/>
    </row>
    <row r="194" spans="2:14" s="6" customFormat="1" ht="15" customHeight="1">
      <c r="B194" s="9"/>
      <c r="D194" s="7"/>
      <c r="F194" s="7"/>
      <c r="H194" s="7"/>
      <c r="J194" s="26"/>
      <c r="K194" s="55"/>
      <c r="L194" s="26"/>
      <c r="M194" s="35"/>
      <c r="N194" s="36"/>
    </row>
    <row r="195" spans="2:14" s="6" customFormat="1" ht="15" customHeight="1">
      <c r="B195" s="9"/>
      <c r="D195" s="7"/>
      <c r="F195" s="7"/>
      <c r="H195" s="7"/>
      <c r="J195" s="26"/>
      <c r="K195" s="55"/>
      <c r="L195" s="26"/>
      <c r="M195" s="35"/>
      <c r="N195" s="36"/>
    </row>
    <row r="196" spans="2:14" s="6" customFormat="1" ht="15" customHeight="1">
      <c r="B196" s="9"/>
      <c r="D196" s="7"/>
      <c r="F196" s="7"/>
      <c r="H196" s="7"/>
      <c r="J196" s="26"/>
      <c r="K196" s="55"/>
      <c r="L196" s="26"/>
      <c r="M196" s="35"/>
      <c r="N196" s="36"/>
    </row>
    <row r="197" spans="2:14" s="6" customFormat="1" ht="15" customHeight="1">
      <c r="B197" s="9"/>
      <c r="D197" s="7"/>
      <c r="F197" s="7"/>
      <c r="H197" s="7"/>
      <c r="J197" s="26"/>
      <c r="K197" s="55"/>
      <c r="L197" s="26"/>
      <c r="M197" s="35"/>
      <c r="N197" s="36"/>
    </row>
    <row r="198" spans="2:14" s="6" customFormat="1" ht="15" customHeight="1">
      <c r="B198" s="9"/>
      <c r="D198" s="7"/>
      <c r="F198" s="7"/>
      <c r="H198" s="7"/>
      <c r="J198" s="26"/>
      <c r="K198" s="55"/>
      <c r="L198" s="26"/>
      <c r="M198" s="35"/>
      <c r="N198" s="36"/>
    </row>
    <row r="199" spans="2:14" s="6" customFormat="1" ht="15" customHeight="1">
      <c r="B199" s="9"/>
      <c r="D199" s="7"/>
      <c r="F199" s="7"/>
      <c r="H199" s="7"/>
      <c r="J199" s="26"/>
      <c r="K199" s="55"/>
      <c r="L199" s="26"/>
      <c r="M199" s="35"/>
      <c r="N199" s="36"/>
    </row>
    <row r="200" spans="2:14" s="6" customFormat="1" ht="15" customHeight="1">
      <c r="B200" s="9"/>
      <c r="D200" s="7"/>
      <c r="F200" s="7"/>
      <c r="H200" s="7"/>
      <c r="J200" s="26"/>
      <c r="K200" s="55"/>
      <c r="L200" s="26"/>
      <c r="M200" s="35"/>
      <c r="N200" s="36"/>
    </row>
    <row r="201" spans="2:14" s="6" customFormat="1" ht="15" customHeight="1">
      <c r="B201" s="9"/>
      <c r="D201" s="7"/>
      <c r="F201" s="7"/>
      <c r="H201" s="7"/>
      <c r="J201" s="26"/>
      <c r="K201" s="55"/>
      <c r="L201" s="26"/>
      <c r="M201" s="35"/>
      <c r="N201" s="36"/>
    </row>
    <row r="202" spans="2:14" s="6" customFormat="1" ht="15" customHeight="1">
      <c r="B202" s="9"/>
      <c r="D202" s="7"/>
      <c r="F202" s="7"/>
      <c r="H202" s="7"/>
      <c r="J202" s="26"/>
      <c r="K202" s="55"/>
      <c r="L202" s="26"/>
      <c r="M202" s="35"/>
      <c r="N202" s="36"/>
    </row>
    <row r="203" spans="2:14" s="6" customFormat="1" ht="15" customHeight="1">
      <c r="B203" s="9"/>
      <c r="D203" s="7"/>
      <c r="F203" s="7"/>
      <c r="H203" s="7"/>
      <c r="J203" s="26"/>
      <c r="K203" s="55"/>
      <c r="L203" s="26"/>
      <c r="M203" s="35"/>
      <c r="N203" s="36"/>
    </row>
    <row r="204" spans="2:14" s="6" customFormat="1" ht="15" customHeight="1">
      <c r="B204" s="9"/>
      <c r="D204" s="7"/>
      <c r="F204" s="7"/>
      <c r="H204" s="7"/>
      <c r="J204" s="26"/>
      <c r="K204" s="55"/>
      <c r="L204" s="26"/>
      <c r="M204" s="35"/>
      <c r="N204" s="36"/>
    </row>
    <row r="205" spans="2:14" s="6" customFormat="1" ht="15" customHeight="1">
      <c r="B205" s="9"/>
      <c r="D205" s="7"/>
      <c r="F205" s="7"/>
      <c r="H205" s="7"/>
      <c r="J205" s="26"/>
      <c r="K205" s="55"/>
      <c r="L205" s="26"/>
      <c r="M205" s="35"/>
      <c r="N205" s="36"/>
    </row>
    <row r="206" spans="2:14" s="6" customFormat="1" ht="15" customHeight="1">
      <c r="B206" s="9"/>
      <c r="D206" s="7"/>
      <c r="F206" s="7"/>
      <c r="H206" s="7"/>
      <c r="J206" s="26"/>
      <c r="K206" s="55"/>
      <c r="L206" s="26"/>
      <c r="M206" s="35"/>
      <c r="N206" s="36"/>
    </row>
    <row r="207" spans="2:14" s="6" customFormat="1" ht="15" customHeight="1">
      <c r="B207" s="9"/>
      <c r="D207" s="7"/>
      <c r="F207" s="7"/>
      <c r="H207" s="7"/>
      <c r="J207" s="26"/>
      <c r="K207" s="55"/>
      <c r="L207" s="26"/>
      <c r="M207" s="35"/>
      <c r="N207" s="36"/>
    </row>
    <row r="208" spans="2:14" s="6" customFormat="1" ht="15" customHeight="1">
      <c r="B208" s="9"/>
      <c r="D208" s="7"/>
      <c r="F208" s="7"/>
      <c r="H208" s="7"/>
      <c r="J208" s="26"/>
      <c r="K208" s="55"/>
      <c r="L208" s="26"/>
      <c r="M208" s="35"/>
      <c r="N208" s="36"/>
    </row>
    <row r="209" spans="2:14" s="6" customFormat="1" ht="15" customHeight="1">
      <c r="B209" s="9"/>
      <c r="D209" s="7"/>
      <c r="F209" s="7"/>
      <c r="H209" s="7"/>
      <c r="J209" s="26"/>
      <c r="K209" s="55"/>
      <c r="L209" s="26"/>
      <c r="M209" s="35"/>
      <c r="N209" s="36"/>
    </row>
    <row r="210" spans="2:14" s="6" customFormat="1" ht="15" customHeight="1">
      <c r="B210" s="9"/>
      <c r="D210" s="7"/>
      <c r="F210" s="7"/>
      <c r="H210" s="7"/>
      <c r="J210" s="26"/>
      <c r="K210" s="55"/>
      <c r="L210" s="26"/>
      <c r="M210" s="35"/>
      <c r="N210" s="36"/>
    </row>
    <row r="211" spans="2:14" s="6" customFormat="1" ht="15" customHeight="1">
      <c r="B211" s="9"/>
      <c r="D211" s="7"/>
      <c r="F211" s="7"/>
      <c r="H211" s="7"/>
      <c r="J211" s="26"/>
      <c r="K211" s="55"/>
      <c r="L211" s="26"/>
      <c r="M211" s="35"/>
      <c r="N211" s="36"/>
    </row>
    <row r="212" spans="2:14" s="6" customFormat="1" ht="15" customHeight="1">
      <c r="B212" s="9"/>
      <c r="D212" s="7"/>
      <c r="F212" s="7"/>
      <c r="H212" s="7"/>
      <c r="J212" s="26"/>
      <c r="K212" s="55"/>
      <c r="L212" s="26"/>
      <c r="M212" s="35"/>
      <c r="N212" s="36"/>
    </row>
    <row r="213" spans="2:14" s="6" customFormat="1" ht="15" customHeight="1">
      <c r="B213" s="9"/>
      <c r="D213" s="7"/>
      <c r="F213" s="7"/>
      <c r="H213" s="7"/>
      <c r="J213" s="26"/>
      <c r="K213" s="55"/>
      <c r="L213" s="26"/>
      <c r="M213" s="35"/>
      <c r="N213" s="36"/>
    </row>
    <row r="214" spans="2:14" s="6" customFormat="1" ht="15" customHeight="1">
      <c r="B214" s="9"/>
      <c r="D214" s="7"/>
      <c r="F214" s="7"/>
      <c r="H214" s="7"/>
      <c r="J214" s="26"/>
      <c r="K214" s="55"/>
      <c r="L214" s="26"/>
      <c r="M214" s="35"/>
      <c r="N214" s="36"/>
    </row>
    <row r="215" spans="2:14" s="6" customFormat="1" ht="15" customHeight="1">
      <c r="B215" s="9"/>
      <c r="D215" s="7"/>
      <c r="F215" s="7"/>
      <c r="H215" s="7"/>
      <c r="J215" s="26"/>
      <c r="K215" s="55"/>
      <c r="L215" s="26"/>
      <c r="M215" s="35"/>
      <c r="N215" s="36"/>
    </row>
    <row r="216" spans="2:14" s="6" customFormat="1" ht="15" customHeight="1">
      <c r="B216" s="9"/>
      <c r="D216" s="7"/>
      <c r="F216" s="7"/>
      <c r="H216" s="7"/>
      <c r="J216" s="26"/>
      <c r="K216" s="55"/>
      <c r="L216" s="26"/>
      <c r="M216" s="35"/>
      <c r="N216" s="36"/>
    </row>
    <row r="217" spans="2:14" s="6" customFormat="1" ht="15" customHeight="1">
      <c r="B217" s="9"/>
      <c r="D217" s="7"/>
      <c r="F217" s="7"/>
      <c r="H217" s="7"/>
      <c r="J217" s="26"/>
      <c r="K217" s="55"/>
      <c r="L217" s="26"/>
      <c r="M217" s="35"/>
      <c r="N217" s="36"/>
    </row>
    <row r="218" spans="2:14" s="6" customFormat="1" ht="15" customHeight="1">
      <c r="B218" s="9"/>
      <c r="D218" s="7"/>
      <c r="F218" s="7"/>
      <c r="H218" s="7"/>
      <c r="J218" s="26"/>
      <c r="K218" s="55"/>
      <c r="L218" s="26"/>
      <c r="M218" s="35"/>
      <c r="N218" s="36"/>
    </row>
    <row r="219" spans="2:14" s="6" customFormat="1" ht="15" customHeight="1">
      <c r="B219" s="9"/>
      <c r="D219" s="7"/>
      <c r="F219" s="7"/>
      <c r="H219" s="7"/>
      <c r="J219" s="26"/>
      <c r="K219" s="55"/>
      <c r="L219" s="26"/>
      <c r="M219" s="35"/>
      <c r="N219" s="36"/>
    </row>
    <row r="220" spans="2:14" s="6" customFormat="1" ht="15" customHeight="1">
      <c r="B220" s="9"/>
      <c r="D220" s="7"/>
      <c r="F220" s="7"/>
      <c r="H220" s="7"/>
      <c r="J220" s="26"/>
      <c r="K220" s="55"/>
      <c r="L220" s="26"/>
      <c r="M220" s="35"/>
      <c r="N220" s="36"/>
    </row>
    <row r="221" spans="2:14" s="6" customFormat="1" ht="15" customHeight="1">
      <c r="B221" s="9"/>
      <c r="D221" s="7"/>
      <c r="F221" s="7"/>
      <c r="H221" s="7"/>
      <c r="J221" s="26"/>
      <c r="K221" s="55"/>
      <c r="L221" s="26"/>
      <c r="M221" s="35"/>
      <c r="N221" s="36"/>
    </row>
    <row r="222" spans="2:14" s="6" customFormat="1" ht="15" customHeight="1">
      <c r="B222" s="9"/>
      <c r="D222" s="7"/>
      <c r="F222" s="7"/>
      <c r="H222" s="7"/>
      <c r="J222" s="26"/>
      <c r="K222" s="55"/>
      <c r="L222" s="26"/>
      <c r="M222" s="35"/>
      <c r="N222" s="36"/>
    </row>
    <row r="223" spans="2:14" s="6" customFormat="1" ht="15" customHeight="1">
      <c r="B223" s="9"/>
      <c r="D223" s="7"/>
      <c r="F223" s="7"/>
      <c r="H223" s="7"/>
      <c r="J223" s="26"/>
      <c r="K223" s="55"/>
      <c r="L223" s="26"/>
      <c r="M223" s="35"/>
      <c r="N223" s="36"/>
    </row>
    <row r="224" spans="2:14" s="6" customFormat="1" ht="15" customHeight="1">
      <c r="B224" s="9"/>
      <c r="D224" s="7"/>
      <c r="F224" s="7"/>
      <c r="H224" s="7"/>
      <c r="J224" s="26"/>
      <c r="K224" s="55"/>
      <c r="L224" s="26"/>
      <c r="M224" s="35"/>
      <c r="N224" s="36"/>
    </row>
    <row r="225" spans="2:14" s="6" customFormat="1" ht="15" customHeight="1">
      <c r="B225" s="9"/>
      <c r="D225" s="7"/>
      <c r="F225" s="7"/>
      <c r="H225" s="7"/>
      <c r="J225" s="26"/>
      <c r="K225" s="55"/>
      <c r="L225" s="26"/>
      <c r="M225" s="35"/>
      <c r="N225" s="36"/>
    </row>
    <row r="226" spans="2:14" s="6" customFormat="1" ht="15" customHeight="1">
      <c r="B226" s="9"/>
      <c r="D226" s="7"/>
      <c r="F226" s="7"/>
      <c r="H226" s="7"/>
      <c r="J226" s="26"/>
      <c r="K226" s="55"/>
      <c r="L226" s="26"/>
      <c r="M226" s="35"/>
      <c r="N226" s="36"/>
    </row>
    <row r="227" spans="2:14" s="6" customFormat="1" ht="15" customHeight="1">
      <c r="B227" s="9"/>
      <c r="D227" s="7"/>
      <c r="F227" s="7"/>
      <c r="H227" s="7"/>
      <c r="J227" s="26"/>
      <c r="K227" s="55"/>
      <c r="L227" s="26"/>
      <c r="M227" s="35"/>
      <c r="N227" s="36"/>
    </row>
    <row r="228" spans="2:14" s="6" customFormat="1" ht="15" customHeight="1">
      <c r="B228" s="9"/>
      <c r="D228" s="7"/>
      <c r="F228" s="7"/>
      <c r="H228" s="7"/>
      <c r="J228" s="26"/>
      <c r="K228" s="55"/>
      <c r="L228" s="26"/>
      <c r="M228" s="35"/>
      <c r="N228" s="36"/>
    </row>
    <row r="229" spans="2:14" s="6" customFormat="1" ht="15" customHeight="1">
      <c r="B229" s="9"/>
      <c r="D229" s="7"/>
      <c r="F229" s="7"/>
      <c r="H229" s="7"/>
      <c r="J229" s="26"/>
      <c r="K229" s="55"/>
      <c r="L229" s="26"/>
      <c r="M229" s="35"/>
      <c r="N229" s="36"/>
    </row>
    <row r="230" spans="2:14" s="6" customFormat="1" ht="15" customHeight="1">
      <c r="B230" s="9"/>
      <c r="D230" s="7"/>
      <c r="F230" s="7"/>
      <c r="H230" s="7"/>
      <c r="J230" s="26"/>
      <c r="K230" s="55"/>
      <c r="L230" s="26"/>
      <c r="M230" s="35"/>
      <c r="N230" s="36"/>
    </row>
    <row r="231" spans="2:14" s="6" customFormat="1" ht="15" customHeight="1">
      <c r="B231" s="9"/>
      <c r="D231" s="7"/>
      <c r="F231" s="7"/>
      <c r="H231" s="7"/>
      <c r="J231" s="26"/>
      <c r="K231" s="55"/>
      <c r="L231" s="26"/>
      <c r="M231" s="35"/>
      <c r="N231" s="36"/>
    </row>
    <row r="232" spans="2:14" s="6" customFormat="1" ht="15" customHeight="1">
      <c r="B232" s="9"/>
      <c r="D232" s="7"/>
      <c r="F232" s="7"/>
      <c r="H232" s="7"/>
      <c r="J232" s="26"/>
      <c r="K232" s="55"/>
      <c r="L232" s="26"/>
      <c r="M232" s="35"/>
      <c r="N232" s="36"/>
    </row>
    <row r="233" spans="2:14" s="6" customFormat="1" ht="15" customHeight="1">
      <c r="B233" s="9"/>
      <c r="D233" s="7"/>
      <c r="F233" s="7"/>
      <c r="H233" s="7"/>
      <c r="J233" s="26"/>
      <c r="K233" s="55"/>
      <c r="L233" s="26"/>
      <c r="M233" s="35"/>
      <c r="N233" s="36"/>
    </row>
    <row r="234" spans="2:14" s="6" customFormat="1" ht="15" customHeight="1">
      <c r="B234" s="9"/>
      <c r="D234" s="7"/>
      <c r="F234" s="7"/>
      <c r="H234" s="7"/>
      <c r="J234" s="26"/>
      <c r="K234" s="55"/>
      <c r="L234" s="26"/>
      <c r="M234" s="35"/>
      <c r="N234" s="36"/>
    </row>
    <row r="235" spans="2:14" s="6" customFormat="1" ht="15" customHeight="1">
      <c r="B235" s="9"/>
      <c r="D235" s="7"/>
      <c r="F235" s="7"/>
      <c r="H235" s="7"/>
      <c r="J235" s="26"/>
      <c r="K235" s="55"/>
      <c r="L235" s="26"/>
      <c r="M235" s="35"/>
      <c r="N235" s="36"/>
    </row>
    <row r="236" spans="2:14" s="6" customFormat="1" ht="15" customHeight="1">
      <c r="B236" s="9"/>
      <c r="D236" s="7"/>
      <c r="F236" s="7"/>
      <c r="H236" s="7"/>
      <c r="J236" s="26"/>
      <c r="K236" s="55"/>
      <c r="L236" s="26"/>
      <c r="M236" s="35"/>
      <c r="N236" s="36"/>
    </row>
    <row r="237" spans="2:14" s="6" customFormat="1" ht="15" customHeight="1">
      <c r="B237" s="9"/>
      <c r="D237" s="7"/>
      <c r="F237" s="7"/>
      <c r="H237" s="7"/>
      <c r="J237" s="26"/>
      <c r="K237" s="55"/>
      <c r="L237" s="26"/>
      <c r="M237" s="35"/>
      <c r="N237" s="36"/>
    </row>
    <row r="238" spans="2:14" s="6" customFormat="1" ht="15" customHeight="1">
      <c r="B238" s="9"/>
      <c r="D238" s="7"/>
      <c r="F238" s="7"/>
      <c r="H238" s="7"/>
      <c r="J238" s="26"/>
      <c r="K238" s="55"/>
      <c r="L238" s="26"/>
      <c r="M238" s="35"/>
      <c r="N238" s="36"/>
    </row>
    <row r="239" spans="2:14" s="6" customFormat="1" ht="15" customHeight="1">
      <c r="B239" s="9"/>
      <c r="D239" s="7"/>
      <c r="F239" s="7"/>
      <c r="H239" s="7"/>
      <c r="J239" s="26"/>
      <c r="K239" s="55"/>
      <c r="L239" s="26"/>
      <c r="M239" s="35"/>
      <c r="N239" s="36"/>
    </row>
    <row r="240" spans="2:14" s="6" customFormat="1" ht="15" customHeight="1">
      <c r="B240" s="9"/>
      <c r="D240" s="7"/>
      <c r="F240" s="7"/>
      <c r="H240" s="7"/>
      <c r="J240" s="26"/>
      <c r="K240" s="55"/>
      <c r="L240" s="26"/>
      <c r="M240" s="35"/>
      <c r="N240" s="36"/>
    </row>
    <row r="241" spans="2:14" s="6" customFormat="1" ht="15" customHeight="1">
      <c r="B241" s="9"/>
      <c r="D241" s="7"/>
      <c r="F241" s="7"/>
      <c r="H241" s="7"/>
      <c r="J241" s="26"/>
      <c r="K241" s="55"/>
      <c r="L241" s="26"/>
      <c r="M241" s="35"/>
      <c r="N241" s="36"/>
    </row>
    <row r="242" spans="2:14" s="6" customFormat="1" ht="15" customHeight="1">
      <c r="B242" s="9"/>
      <c r="D242" s="7"/>
      <c r="F242" s="7"/>
      <c r="H242" s="7"/>
      <c r="J242" s="26"/>
      <c r="K242" s="55"/>
      <c r="L242" s="26"/>
      <c r="M242" s="35"/>
      <c r="N242" s="36"/>
    </row>
    <row r="243" spans="2:14" s="6" customFormat="1" ht="15" customHeight="1">
      <c r="B243" s="9"/>
      <c r="D243" s="7"/>
      <c r="F243" s="7"/>
      <c r="H243" s="7"/>
      <c r="J243" s="26"/>
      <c r="K243" s="55"/>
      <c r="L243" s="26"/>
      <c r="M243" s="35"/>
      <c r="N243" s="36"/>
    </row>
    <row r="244" spans="2:14" s="6" customFormat="1" ht="15" customHeight="1">
      <c r="B244" s="9"/>
      <c r="D244" s="7"/>
      <c r="F244" s="7"/>
      <c r="H244" s="7"/>
      <c r="J244" s="26"/>
      <c r="K244" s="55"/>
      <c r="L244" s="26"/>
      <c r="M244" s="35"/>
      <c r="N244" s="36"/>
    </row>
    <row r="245" spans="2:14" s="6" customFormat="1" ht="15" customHeight="1">
      <c r="B245" s="9"/>
      <c r="D245" s="7"/>
      <c r="F245" s="7"/>
      <c r="H245" s="7"/>
      <c r="J245" s="26"/>
      <c r="K245" s="55"/>
      <c r="L245" s="26"/>
      <c r="M245" s="35"/>
      <c r="N245" s="36"/>
    </row>
    <row r="246" spans="2:14" s="6" customFormat="1" ht="15" customHeight="1">
      <c r="B246" s="9"/>
      <c r="D246" s="7"/>
      <c r="F246" s="7"/>
      <c r="H246" s="7"/>
      <c r="J246" s="26"/>
      <c r="K246" s="55"/>
      <c r="L246" s="26"/>
      <c r="M246" s="35"/>
      <c r="N246" s="36"/>
    </row>
    <row r="247" spans="2:14" s="6" customFormat="1" ht="15" customHeight="1">
      <c r="B247" s="9"/>
      <c r="D247" s="7"/>
      <c r="F247" s="7"/>
      <c r="H247" s="7"/>
      <c r="J247" s="26"/>
      <c r="K247" s="55"/>
      <c r="L247" s="26"/>
      <c r="M247" s="35"/>
      <c r="N247" s="36"/>
    </row>
    <row r="248" spans="2:14" s="6" customFormat="1" ht="15" customHeight="1">
      <c r="B248" s="9"/>
      <c r="D248" s="7"/>
      <c r="F248" s="7"/>
      <c r="H248" s="7"/>
      <c r="J248" s="26"/>
      <c r="K248" s="55"/>
      <c r="L248" s="26"/>
      <c r="M248" s="35"/>
      <c r="N248" s="36"/>
    </row>
    <row r="249" spans="2:14" s="6" customFormat="1" ht="15" customHeight="1">
      <c r="B249" s="9"/>
      <c r="D249" s="7"/>
      <c r="F249" s="7"/>
      <c r="H249" s="7"/>
      <c r="J249" s="26"/>
      <c r="K249" s="55"/>
      <c r="L249" s="26"/>
      <c r="M249" s="35"/>
      <c r="N249" s="36"/>
    </row>
    <row r="250" spans="2:14" s="6" customFormat="1" ht="15" customHeight="1">
      <c r="B250" s="9"/>
      <c r="D250" s="7"/>
      <c r="F250" s="7"/>
      <c r="H250" s="7"/>
      <c r="J250" s="26"/>
      <c r="K250" s="55"/>
      <c r="L250" s="26"/>
      <c r="M250" s="35"/>
      <c r="N250" s="36"/>
    </row>
    <row r="251" spans="2:14" s="6" customFormat="1" ht="15" customHeight="1">
      <c r="B251" s="9"/>
      <c r="D251" s="7"/>
      <c r="F251" s="7"/>
      <c r="H251" s="7"/>
      <c r="J251" s="26"/>
      <c r="K251" s="55"/>
      <c r="L251" s="26"/>
      <c r="M251" s="35"/>
      <c r="N251" s="36"/>
    </row>
    <row r="252" spans="2:14" s="6" customFormat="1" ht="15" customHeight="1">
      <c r="B252" s="9"/>
      <c r="D252" s="7"/>
      <c r="F252" s="7"/>
      <c r="H252" s="7"/>
      <c r="J252" s="26"/>
      <c r="K252" s="55"/>
      <c r="L252" s="26"/>
      <c r="M252" s="35"/>
      <c r="N252" s="36"/>
    </row>
    <row r="253" spans="2:14" s="6" customFormat="1" ht="15" customHeight="1">
      <c r="B253" s="9"/>
      <c r="D253" s="7"/>
      <c r="F253" s="7"/>
      <c r="H253" s="7"/>
      <c r="J253" s="26"/>
      <c r="K253" s="55"/>
      <c r="L253" s="26"/>
      <c r="M253" s="35"/>
      <c r="N253" s="36"/>
    </row>
    <row r="254" spans="2:14" s="6" customFormat="1" ht="15" customHeight="1">
      <c r="B254" s="9"/>
      <c r="D254" s="7"/>
      <c r="F254" s="7"/>
      <c r="H254" s="7"/>
      <c r="J254" s="26"/>
      <c r="K254" s="55"/>
      <c r="L254" s="26"/>
      <c r="M254" s="35"/>
      <c r="N254" s="36"/>
    </row>
    <row r="255" spans="2:14" s="6" customFormat="1" ht="15" customHeight="1">
      <c r="B255" s="9"/>
      <c r="D255" s="7"/>
      <c r="F255" s="7"/>
      <c r="H255" s="7"/>
      <c r="J255" s="26"/>
      <c r="K255" s="55"/>
      <c r="L255" s="26"/>
      <c r="M255" s="35"/>
      <c r="N255" s="36"/>
    </row>
    <row r="256" spans="2:14" s="6" customFormat="1" ht="15" customHeight="1">
      <c r="B256" s="9"/>
      <c r="D256" s="7"/>
      <c r="F256" s="7"/>
      <c r="H256" s="7"/>
      <c r="J256" s="26"/>
      <c r="K256" s="55"/>
      <c r="L256" s="26"/>
      <c r="M256" s="35"/>
      <c r="N256" s="36"/>
    </row>
    <row r="257" spans="2:14" s="6" customFormat="1" ht="15" customHeight="1">
      <c r="B257" s="9"/>
      <c r="D257" s="7"/>
      <c r="F257" s="7"/>
      <c r="H257" s="7"/>
      <c r="J257" s="26"/>
      <c r="K257" s="55"/>
      <c r="L257" s="26"/>
      <c r="M257" s="35"/>
      <c r="N257" s="36"/>
    </row>
    <row r="258" spans="2:14" s="6" customFormat="1" ht="15" customHeight="1">
      <c r="B258" s="9"/>
      <c r="D258" s="7"/>
      <c r="F258" s="7"/>
      <c r="H258" s="7"/>
      <c r="J258" s="26"/>
      <c r="K258" s="55"/>
      <c r="L258" s="26"/>
      <c r="M258" s="35"/>
      <c r="N258" s="36"/>
    </row>
    <row r="259" spans="2:14" s="6" customFormat="1" ht="15" customHeight="1">
      <c r="B259" s="9"/>
      <c r="D259" s="7"/>
      <c r="F259" s="7"/>
      <c r="H259" s="7"/>
      <c r="J259" s="26"/>
      <c r="K259" s="55"/>
      <c r="L259" s="26"/>
      <c r="M259" s="35"/>
      <c r="N259" s="36"/>
    </row>
    <row r="260" spans="2:14" s="6" customFormat="1" ht="15" customHeight="1">
      <c r="B260" s="9"/>
      <c r="D260" s="7"/>
      <c r="F260" s="7"/>
      <c r="H260" s="7"/>
      <c r="J260" s="26"/>
      <c r="K260" s="55"/>
      <c r="L260" s="26"/>
      <c r="M260" s="35"/>
      <c r="N260" s="36"/>
    </row>
    <row r="261" spans="2:14" s="6" customFormat="1" ht="15" customHeight="1">
      <c r="B261" s="9"/>
      <c r="D261" s="7"/>
      <c r="F261" s="7"/>
      <c r="H261" s="7"/>
      <c r="J261" s="26"/>
      <c r="K261" s="55"/>
      <c r="L261" s="26"/>
      <c r="M261" s="35"/>
      <c r="N261" s="36"/>
    </row>
    <row r="262" spans="2:14" s="6" customFormat="1" ht="15" customHeight="1">
      <c r="B262" s="9"/>
      <c r="D262" s="7"/>
      <c r="F262" s="7"/>
      <c r="H262" s="7"/>
      <c r="J262" s="26"/>
      <c r="K262" s="55"/>
      <c r="L262" s="26"/>
      <c r="M262" s="35"/>
      <c r="N262" s="36"/>
    </row>
    <row r="263" spans="2:14" s="6" customFormat="1" ht="15" customHeight="1">
      <c r="B263" s="9"/>
      <c r="D263" s="7"/>
      <c r="F263" s="7"/>
      <c r="H263" s="7"/>
      <c r="J263" s="26"/>
      <c r="K263" s="55"/>
      <c r="L263" s="26"/>
      <c r="M263" s="35"/>
      <c r="N263" s="36"/>
    </row>
    <row r="264" spans="2:14" s="6" customFormat="1" ht="15" customHeight="1">
      <c r="B264" s="9"/>
      <c r="D264" s="7"/>
      <c r="F264" s="7"/>
      <c r="H264" s="7"/>
      <c r="J264" s="26"/>
      <c r="K264" s="55"/>
      <c r="L264" s="26"/>
      <c r="M264" s="35"/>
      <c r="N264" s="36"/>
    </row>
    <row r="265" spans="2:14" s="6" customFormat="1" ht="15" customHeight="1">
      <c r="B265" s="9"/>
      <c r="D265" s="7"/>
      <c r="F265" s="7"/>
      <c r="H265" s="7"/>
      <c r="J265" s="26"/>
      <c r="K265" s="55"/>
      <c r="L265" s="26"/>
      <c r="M265" s="35"/>
      <c r="N265" s="36"/>
    </row>
    <row r="266" spans="2:14" s="6" customFormat="1" ht="15" customHeight="1">
      <c r="B266" s="9"/>
      <c r="D266" s="7"/>
      <c r="F266" s="7"/>
      <c r="H266" s="7"/>
      <c r="J266" s="26"/>
      <c r="K266" s="55"/>
      <c r="L266" s="26"/>
      <c r="M266" s="35"/>
      <c r="N266" s="36"/>
    </row>
    <row r="267" spans="2:14" s="6" customFormat="1" ht="15" customHeight="1">
      <c r="B267" s="9"/>
      <c r="D267" s="7"/>
      <c r="F267" s="7"/>
      <c r="H267" s="7"/>
      <c r="J267" s="26"/>
      <c r="K267" s="55"/>
      <c r="L267" s="26"/>
      <c r="M267" s="35"/>
      <c r="N267" s="36"/>
    </row>
    <row r="268" spans="2:14" s="6" customFormat="1" ht="15" customHeight="1">
      <c r="B268" s="9"/>
      <c r="D268" s="7"/>
      <c r="F268" s="7"/>
      <c r="H268" s="7"/>
      <c r="J268" s="26"/>
      <c r="K268" s="55"/>
      <c r="L268" s="26"/>
      <c r="M268" s="35"/>
      <c r="N268" s="36"/>
    </row>
    <row r="269" spans="2:14" s="6" customFormat="1" ht="15" customHeight="1">
      <c r="B269" s="9"/>
      <c r="D269" s="7"/>
      <c r="F269" s="7"/>
      <c r="H269" s="7"/>
      <c r="J269" s="26"/>
      <c r="K269" s="55"/>
      <c r="L269" s="26"/>
      <c r="M269" s="35"/>
      <c r="N269" s="36"/>
    </row>
    <row r="270" spans="2:14" s="6" customFormat="1" ht="15" customHeight="1">
      <c r="B270" s="9"/>
      <c r="D270" s="7"/>
      <c r="F270" s="7"/>
      <c r="H270" s="7"/>
      <c r="J270" s="26"/>
      <c r="K270" s="55"/>
      <c r="L270" s="26"/>
      <c r="M270" s="35"/>
      <c r="N270" s="36"/>
    </row>
    <row r="271" spans="2:14" s="6" customFormat="1" ht="15" customHeight="1">
      <c r="B271" s="9"/>
      <c r="D271" s="7"/>
      <c r="F271" s="7"/>
      <c r="H271" s="7"/>
      <c r="J271" s="26"/>
      <c r="K271" s="55"/>
      <c r="L271" s="26"/>
      <c r="M271" s="35"/>
      <c r="N271" s="36"/>
    </row>
    <row r="272" spans="2:14" s="6" customFormat="1" ht="15" customHeight="1">
      <c r="B272" s="9"/>
      <c r="D272" s="7"/>
      <c r="F272" s="7"/>
      <c r="H272" s="7"/>
      <c r="J272" s="26"/>
      <c r="K272" s="55"/>
      <c r="L272" s="26"/>
      <c r="M272" s="35"/>
      <c r="N272" s="36"/>
    </row>
    <row r="273" spans="2:14" s="6" customFormat="1" ht="15" customHeight="1">
      <c r="B273" s="9"/>
      <c r="D273" s="7"/>
      <c r="F273" s="7"/>
      <c r="H273" s="7"/>
      <c r="J273" s="26"/>
      <c r="K273" s="55"/>
      <c r="L273" s="26"/>
      <c r="M273" s="35"/>
      <c r="N273" s="36"/>
    </row>
    <row r="274" spans="2:14" s="6" customFormat="1" ht="15" customHeight="1">
      <c r="B274" s="9"/>
      <c r="D274" s="7"/>
      <c r="F274" s="7"/>
      <c r="H274" s="7"/>
      <c r="J274" s="26"/>
      <c r="K274" s="55"/>
      <c r="L274" s="26"/>
      <c r="M274" s="35"/>
      <c r="N274" s="36"/>
    </row>
    <row r="275" spans="2:14" s="6" customFormat="1" ht="15" customHeight="1">
      <c r="B275" s="9"/>
      <c r="D275" s="7"/>
      <c r="F275" s="7"/>
      <c r="H275" s="7"/>
      <c r="J275" s="26"/>
      <c r="K275" s="55"/>
      <c r="L275" s="26"/>
      <c r="M275" s="35"/>
      <c r="N275" s="36"/>
    </row>
    <row r="276" spans="2:14" s="6" customFormat="1" ht="15" customHeight="1">
      <c r="B276" s="9"/>
      <c r="D276" s="7"/>
      <c r="F276" s="7"/>
      <c r="H276" s="7"/>
      <c r="J276" s="26"/>
      <c r="K276" s="55"/>
      <c r="L276" s="26"/>
      <c r="M276" s="35"/>
      <c r="N276" s="36"/>
    </row>
    <row r="277" spans="2:14" s="6" customFormat="1" ht="15" customHeight="1">
      <c r="B277" s="9"/>
      <c r="D277" s="7"/>
      <c r="F277" s="7"/>
      <c r="H277" s="7"/>
      <c r="J277" s="26"/>
      <c r="K277" s="55"/>
      <c r="L277" s="26"/>
      <c r="M277" s="35"/>
      <c r="N277" s="36"/>
    </row>
    <row r="278" spans="2:14" s="6" customFormat="1" ht="15" customHeight="1">
      <c r="B278" s="9"/>
      <c r="D278" s="7"/>
      <c r="F278" s="7"/>
      <c r="H278" s="7"/>
      <c r="J278" s="26"/>
      <c r="K278" s="55"/>
      <c r="L278" s="26"/>
      <c r="M278" s="35"/>
      <c r="N278" s="36"/>
    </row>
    <row r="279" spans="2:14" s="6" customFormat="1" ht="15" customHeight="1">
      <c r="B279" s="9"/>
      <c r="D279" s="7"/>
      <c r="F279" s="7"/>
      <c r="H279" s="7"/>
      <c r="J279" s="26"/>
      <c r="K279" s="55"/>
      <c r="L279" s="26"/>
      <c r="M279" s="35"/>
      <c r="N279" s="36"/>
    </row>
    <row r="280" spans="2:14" s="6" customFormat="1" ht="15" customHeight="1">
      <c r="B280" s="9"/>
      <c r="D280" s="7"/>
      <c r="F280" s="7"/>
      <c r="H280" s="7"/>
      <c r="J280" s="26"/>
      <c r="K280" s="55"/>
      <c r="L280" s="26"/>
      <c r="M280" s="35"/>
      <c r="N280" s="36"/>
    </row>
    <row r="281" spans="2:14" s="6" customFormat="1" ht="15" customHeight="1">
      <c r="B281" s="9"/>
      <c r="D281" s="7"/>
      <c r="F281" s="7"/>
      <c r="H281" s="7"/>
      <c r="J281" s="26"/>
      <c r="K281" s="55"/>
      <c r="L281" s="26"/>
      <c r="M281" s="35"/>
      <c r="N281" s="36"/>
    </row>
    <row r="282" spans="2:14" s="6" customFormat="1" ht="15" customHeight="1">
      <c r="B282" s="9"/>
      <c r="D282" s="7"/>
      <c r="F282" s="7"/>
      <c r="H282" s="7"/>
      <c r="J282" s="26"/>
      <c r="K282" s="55"/>
      <c r="L282" s="26"/>
      <c r="M282" s="35"/>
      <c r="N282" s="36"/>
    </row>
    <row r="283" spans="2:14" s="6" customFormat="1" ht="15" customHeight="1">
      <c r="B283" s="9"/>
      <c r="D283" s="7"/>
      <c r="F283" s="7"/>
      <c r="H283" s="7"/>
      <c r="J283" s="26"/>
      <c r="K283" s="55"/>
      <c r="L283" s="26"/>
      <c r="M283" s="35"/>
      <c r="N283" s="36"/>
    </row>
    <row r="284" spans="2:14" s="6" customFormat="1" ht="15" customHeight="1">
      <c r="B284" s="9"/>
      <c r="D284" s="7"/>
      <c r="F284" s="7"/>
      <c r="H284" s="7"/>
      <c r="J284" s="26"/>
      <c r="K284" s="55"/>
      <c r="L284" s="26"/>
      <c r="M284" s="35"/>
      <c r="N284" s="36"/>
    </row>
    <row r="285" spans="2:14" s="6" customFormat="1" ht="15" customHeight="1">
      <c r="B285" s="9"/>
      <c r="D285" s="7"/>
      <c r="F285" s="7"/>
      <c r="H285" s="7"/>
      <c r="J285" s="26"/>
      <c r="K285" s="55"/>
      <c r="L285" s="26"/>
      <c r="M285" s="35"/>
      <c r="N285" s="36"/>
    </row>
    <row r="286" spans="2:14" s="6" customFormat="1" ht="15" customHeight="1">
      <c r="B286" s="9"/>
      <c r="D286" s="7"/>
      <c r="F286" s="7"/>
      <c r="H286" s="7"/>
      <c r="J286" s="26"/>
      <c r="K286" s="55"/>
      <c r="L286" s="26"/>
      <c r="M286" s="35"/>
      <c r="N286" s="36"/>
    </row>
    <row r="287" spans="2:14" s="6" customFormat="1" ht="15" customHeight="1">
      <c r="B287" s="9"/>
      <c r="D287" s="7"/>
      <c r="F287" s="7"/>
      <c r="H287" s="7"/>
      <c r="J287" s="26"/>
      <c r="K287" s="55"/>
      <c r="L287" s="26"/>
      <c r="M287" s="35"/>
      <c r="N287" s="36"/>
    </row>
    <row r="288" spans="2:14" s="6" customFormat="1" ht="15" customHeight="1">
      <c r="B288" s="9"/>
      <c r="D288" s="7"/>
      <c r="F288" s="7"/>
      <c r="H288" s="7"/>
      <c r="J288" s="26"/>
      <c r="K288" s="55"/>
      <c r="L288" s="26"/>
      <c r="M288" s="35"/>
      <c r="N288" s="36"/>
    </row>
    <row r="289" spans="2:14" s="6" customFormat="1" ht="15" customHeight="1">
      <c r="B289" s="9"/>
      <c r="D289" s="7"/>
      <c r="F289" s="7"/>
      <c r="H289" s="7"/>
      <c r="J289" s="26"/>
      <c r="K289" s="55"/>
      <c r="L289" s="26"/>
      <c r="M289" s="35"/>
      <c r="N289" s="36"/>
    </row>
    <row r="290" spans="2:14" s="6" customFormat="1" ht="15" customHeight="1">
      <c r="B290" s="9"/>
      <c r="D290" s="7"/>
      <c r="F290" s="7"/>
      <c r="H290" s="7"/>
      <c r="J290" s="26"/>
      <c r="K290" s="55"/>
      <c r="L290" s="26"/>
      <c r="M290" s="35"/>
      <c r="N290" s="36"/>
    </row>
    <row r="291" spans="2:14" s="6" customFormat="1" ht="15" customHeight="1">
      <c r="B291" s="9"/>
      <c r="D291" s="7"/>
      <c r="F291" s="7"/>
      <c r="H291" s="7"/>
      <c r="J291" s="26"/>
      <c r="K291" s="55"/>
      <c r="L291" s="26"/>
      <c r="M291" s="35"/>
      <c r="N291" s="36"/>
    </row>
    <row r="292" spans="2:14" s="6" customFormat="1" ht="15" customHeight="1">
      <c r="B292" s="9"/>
      <c r="D292" s="7"/>
      <c r="F292" s="7"/>
      <c r="H292" s="7"/>
      <c r="J292" s="26"/>
      <c r="K292" s="55"/>
      <c r="L292" s="26"/>
      <c r="M292" s="35"/>
      <c r="N292" s="36"/>
    </row>
    <row r="293" spans="2:14" s="6" customFormat="1" ht="15" customHeight="1">
      <c r="B293" s="9"/>
      <c r="D293" s="7"/>
      <c r="F293" s="7"/>
      <c r="H293" s="7"/>
      <c r="J293" s="26"/>
      <c r="K293" s="55"/>
      <c r="L293" s="26"/>
      <c r="M293" s="35"/>
      <c r="N293" s="36"/>
    </row>
    <row r="294" spans="2:14" s="6" customFormat="1" ht="15" customHeight="1">
      <c r="B294" s="9"/>
      <c r="D294" s="7"/>
      <c r="F294" s="7"/>
      <c r="H294" s="7"/>
      <c r="J294" s="26"/>
      <c r="K294" s="55"/>
      <c r="L294" s="26"/>
      <c r="M294" s="35"/>
      <c r="N294" s="36"/>
    </row>
    <row r="295" spans="2:14" s="6" customFormat="1" ht="15" customHeight="1">
      <c r="B295" s="9"/>
      <c r="D295" s="7"/>
      <c r="F295" s="7"/>
      <c r="H295" s="7"/>
      <c r="J295" s="26"/>
      <c r="K295" s="55"/>
      <c r="L295" s="26"/>
      <c r="M295" s="35"/>
      <c r="N295" s="36"/>
    </row>
    <row r="296" spans="2:14" s="6" customFormat="1" ht="15" customHeight="1">
      <c r="B296" s="9"/>
      <c r="D296" s="7"/>
      <c r="F296" s="7"/>
      <c r="H296" s="7"/>
      <c r="J296" s="26"/>
      <c r="K296" s="55"/>
      <c r="L296" s="26"/>
      <c r="M296" s="35"/>
      <c r="N296" s="36"/>
    </row>
    <row r="297" spans="2:14" s="6" customFormat="1" ht="15" customHeight="1">
      <c r="B297" s="9"/>
      <c r="D297" s="7"/>
      <c r="F297" s="7"/>
      <c r="H297" s="7"/>
      <c r="J297" s="26"/>
      <c r="K297" s="55"/>
      <c r="L297" s="26"/>
      <c r="M297" s="35"/>
      <c r="N297" s="36"/>
    </row>
    <row r="298" spans="2:14" s="6" customFormat="1" ht="15" customHeight="1">
      <c r="B298" s="9"/>
      <c r="D298" s="7"/>
      <c r="F298" s="7"/>
      <c r="H298" s="7"/>
      <c r="J298" s="26"/>
      <c r="K298" s="55"/>
      <c r="L298" s="26"/>
      <c r="M298" s="35"/>
      <c r="N298" s="36"/>
    </row>
    <row r="299" spans="2:14" s="6" customFormat="1" ht="15" customHeight="1">
      <c r="B299" s="9"/>
      <c r="D299" s="7"/>
      <c r="F299" s="7"/>
      <c r="H299" s="7"/>
      <c r="J299" s="26"/>
      <c r="K299" s="55"/>
      <c r="L299" s="26"/>
      <c r="M299" s="35"/>
      <c r="N299" s="36"/>
    </row>
    <row r="300" spans="2:14" s="6" customFormat="1" ht="15" customHeight="1">
      <c r="B300" s="9"/>
      <c r="D300" s="7"/>
      <c r="F300" s="7"/>
      <c r="H300" s="7"/>
      <c r="J300" s="26"/>
      <c r="K300" s="55"/>
      <c r="L300" s="26"/>
      <c r="M300" s="35"/>
      <c r="N300" s="36"/>
    </row>
    <row r="301" spans="2:14" s="6" customFormat="1" ht="15" customHeight="1">
      <c r="B301" s="9"/>
      <c r="D301" s="7"/>
      <c r="F301" s="7"/>
      <c r="H301" s="7"/>
      <c r="J301" s="26"/>
      <c r="K301" s="55"/>
      <c r="L301" s="26"/>
      <c r="M301" s="35"/>
      <c r="N301" s="36"/>
    </row>
    <row r="302" spans="2:14" s="6" customFormat="1" ht="15" customHeight="1">
      <c r="B302" s="9"/>
      <c r="D302" s="7"/>
      <c r="F302" s="7"/>
      <c r="H302" s="7"/>
      <c r="J302" s="26"/>
      <c r="K302" s="55"/>
      <c r="L302" s="26"/>
      <c r="M302" s="35"/>
      <c r="N302" s="36"/>
    </row>
    <row r="303" spans="2:14" s="6" customFormat="1" ht="15" customHeight="1">
      <c r="B303" s="9"/>
      <c r="D303" s="7"/>
      <c r="F303" s="7"/>
      <c r="H303" s="7"/>
      <c r="J303" s="26"/>
      <c r="K303" s="55"/>
      <c r="L303" s="26"/>
      <c r="M303" s="35"/>
      <c r="N303" s="36"/>
    </row>
    <row r="304" spans="2:14" s="6" customFormat="1" ht="15" customHeight="1">
      <c r="B304" s="9"/>
      <c r="D304" s="7"/>
      <c r="F304" s="7"/>
      <c r="H304" s="7"/>
      <c r="J304" s="26"/>
      <c r="K304" s="55"/>
      <c r="L304" s="26"/>
      <c r="M304" s="35"/>
      <c r="N304" s="36"/>
    </row>
    <row r="305" spans="2:14" s="6" customFormat="1" ht="15" customHeight="1">
      <c r="B305" s="9"/>
      <c r="D305" s="7"/>
      <c r="F305" s="7"/>
      <c r="H305" s="7"/>
      <c r="J305" s="26"/>
      <c r="K305" s="55"/>
      <c r="L305" s="26"/>
      <c r="M305" s="35"/>
      <c r="N305" s="36"/>
    </row>
    <row r="306" spans="2:14" s="6" customFormat="1" ht="15" customHeight="1">
      <c r="B306" s="9"/>
      <c r="D306" s="7"/>
      <c r="F306" s="7"/>
      <c r="H306" s="7"/>
      <c r="J306" s="26"/>
      <c r="K306" s="55"/>
      <c r="L306" s="26"/>
      <c r="M306" s="35"/>
      <c r="N306" s="36"/>
    </row>
    <row r="307" spans="2:14" s="6" customFormat="1" ht="15" customHeight="1">
      <c r="B307" s="9"/>
      <c r="D307" s="7"/>
      <c r="F307" s="7"/>
      <c r="H307" s="7"/>
      <c r="J307" s="26"/>
      <c r="K307" s="55"/>
      <c r="L307" s="26"/>
      <c r="M307" s="35"/>
      <c r="N307" s="36"/>
    </row>
    <row r="308" spans="2:14" s="6" customFormat="1" ht="15" customHeight="1">
      <c r="B308" s="9"/>
      <c r="D308" s="7"/>
      <c r="F308" s="7"/>
      <c r="H308" s="7"/>
      <c r="J308" s="26"/>
      <c r="K308" s="55"/>
      <c r="L308" s="26"/>
      <c r="M308" s="35"/>
      <c r="N308" s="36"/>
    </row>
    <row r="309" spans="2:14" s="6" customFormat="1" ht="15" customHeight="1">
      <c r="B309" s="9"/>
      <c r="D309" s="7"/>
      <c r="F309" s="7"/>
      <c r="H309" s="7"/>
      <c r="J309" s="26"/>
      <c r="K309" s="55"/>
      <c r="L309" s="26"/>
      <c r="M309" s="35"/>
      <c r="N309" s="36"/>
    </row>
    <row r="310" spans="2:14" s="6" customFormat="1" ht="15" customHeight="1">
      <c r="B310" s="9"/>
      <c r="D310" s="7"/>
      <c r="F310" s="7"/>
      <c r="H310" s="7"/>
      <c r="J310" s="26"/>
      <c r="K310" s="55"/>
      <c r="L310" s="26"/>
      <c r="M310" s="35"/>
      <c r="N310" s="36"/>
    </row>
    <row r="311" spans="2:14" s="6" customFormat="1" ht="15" customHeight="1">
      <c r="B311" s="9"/>
      <c r="D311" s="7"/>
      <c r="F311" s="7"/>
      <c r="H311" s="7"/>
      <c r="J311" s="26"/>
      <c r="K311" s="55"/>
      <c r="L311" s="26"/>
      <c r="M311" s="35"/>
      <c r="N311" s="36"/>
    </row>
    <row r="312" spans="2:14" s="6" customFormat="1" ht="15" customHeight="1">
      <c r="B312" s="9"/>
      <c r="D312" s="7"/>
      <c r="F312" s="7"/>
      <c r="H312" s="7"/>
      <c r="J312" s="26"/>
      <c r="K312" s="55"/>
      <c r="L312" s="26"/>
      <c r="M312" s="35"/>
      <c r="N312" s="36"/>
    </row>
    <row r="313" spans="2:14" s="6" customFormat="1" ht="15" customHeight="1">
      <c r="B313" s="9"/>
      <c r="D313" s="7"/>
      <c r="F313" s="7"/>
      <c r="H313" s="7"/>
      <c r="J313" s="26"/>
      <c r="K313" s="55"/>
      <c r="L313" s="26"/>
      <c r="M313" s="35"/>
      <c r="N313" s="36"/>
    </row>
    <row r="314" spans="2:14" s="6" customFormat="1" ht="15" customHeight="1">
      <c r="B314" s="9"/>
      <c r="D314" s="7"/>
      <c r="F314" s="7"/>
      <c r="H314" s="7"/>
      <c r="J314" s="26"/>
      <c r="K314" s="55"/>
      <c r="L314" s="26"/>
      <c r="M314" s="35"/>
      <c r="N314" s="36"/>
    </row>
    <row r="315" spans="2:14" s="6" customFormat="1" ht="15" customHeight="1">
      <c r="B315" s="9"/>
      <c r="D315" s="7"/>
      <c r="F315" s="7"/>
      <c r="H315" s="7"/>
      <c r="J315" s="26"/>
      <c r="K315" s="55"/>
      <c r="L315" s="26"/>
      <c r="M315" s="35"/>
      <c r="N315" s="36"/>
    </row>
    <row r="316" spans="2:14" s="6" customFormat="1" ht="15" customHeight="1">
      <c r="B316" s="9"/>
      <c r="D316" s="7"/>
      <c r="F316" s="7"/>
      <c r="H316" s="7"/>
      <c r="J316" s="26"/>
      <c r="K316" s="55"/>
      <c r="L316" s="26"/>
      <c r="M316" s="35"/>
      <c r="N316" s="36"/>
    </row>
    <row r="317" spans="2:14" s="6" customFormat="1" ht="15" customHeight="1">
      <c r="B317" s="9"/>
      <c r="D317" s="7"/>
      <c r="F317" s="7"/>
      <c r="H317" s="7"/>
      <c r="J317" s="26"/>
      <c r="K317" s="55"/>
      <c r="L317" s="26"/>
      <c r="M317" s="35"/>
      <c r="N317" s="36"/>
    </row>
    <row r="318" spans="2:14" s="6" customFormat="1" ht="15" customHeight="1">
      <c r="B318" s="9"/>
      <c r="D318" s="7"/>
      <c r="F318" s="7"/>
      <c r="H318" s="7"/>
      <c r="J318" s="26"/>
      <c r="K318" s="55"/>
      <c r="L318" s="26"/>
      <c r="M318" s="35"/>
      <c r="N318" s="36"/>
    </row>
    <row r="319" spans="2:14" s="6" customFormat="1" ht="15" customHeight="1">
      <c r="B319" s="9"/>
      <c r="D319" s="7"/>
      <c r="F319" s="7"/>
      <c r="H319" s="7"/>
      <c r="J319" s="26"/>
      <c r="K319" s="55"/>
      <c r="L319" s="26"/>
      <c r="M319" s="35"/>
      <c r="N319" s="36"/>
    </row>
    <row r="320" spans="2:14" s="6" customFormat="1" ht="15" customHeight="1">
      <c r="B320" s="9"/>
      <c r="D320" s="7"/>
      <c r="F320" s="7"/>
      <c r="H320" s="7"/>
      <c r="J320" s="26"/>
      <c r="K320" s="55"/>
      <c r="L320" s="26"/>
      <c r="M320" s="35"/>
      <c r="N320" s="36"/>
    </row>
    <row r="321" spans="2:14" s="6" customFormat="1" ht="15" customHeight="1">
      <c r="B321" s="9"/>
      <c r="D321" s="7"/>
      <c r="F321" s="7"/>
      <c r="H321" s="7"/>
      <c r="J321" s="26"/>
      <c r="K321" s="55"/>
      <c r="L321" s="26"/>
      <c r="M321" s="35"/>
      <c r="N321" s="36"/>
    </row>
    <row r="322" spans="2:14" s="6" customFormat="1" ht="15" customHeight="1">
      <c r="B322" s="9"/>
      <c r="D322" s="7"/>
      <c r="F322" s="7"/>
      <c r="H322" s="7"/>
      <c r="J322" s="26"/>
      <c r="K322" s="55"/>
      <c r="L322" s="26"/>
      <c r="M322" s="35"/>
      <c r="N322" s="36"/>
    </row>
    <row r="323" spans="2:14" s="6" customFormat="1" ht="15" customHeight="1">
      <c r="B323" s="9"/>
      <c r="D323" s="7"/>
      <c r="F323" s="7"/>
      <c r="H323" s="7"/>
      <c r="J323" s="26"/>
      <c r="K323" s="55"/>
      <c r="L323" s="26"/>
      <c r="M323" s="35"/>
      <c r="N323" s="36"/>
    </row>
    <row r="324" spans="2:14" s="6" customFormat="1" ht="15" customHeight="1">
      <c r="B324" s="9"/>
      <c r="D324" s="7"/>
      <c r="F324" s="7"/>
      <c r="H324" s="7"/>
      <c r="J324" s="26"/>
      <c r="K324" s="55"/>
      <c r="L324" s="26"/>
      <c r="M324" s="35"/>
      <c r="N324" s="36"/>
    </row>
    <row r="325" spans="2:14" s="6" customFormat="1" ht="15" customHeight="1">
      <c r="B325" s="9"/>
      <c r="D325" s="7"/>
      <c r="F325" s="7"/>
      <c r="H325" s="7"/>
      <c r="J325" s="26"/>
      <c r="K325" s="55"/>
      <c r="L325" s="26"/>
      <c r="M325" s="35"/>
      <c r="N325" s="36"/>
    </row>
    <row r="326" spans="2:14" s="6" customFormat="1" ht="15" customHeight="1">
      <c r="B326" s="9"/>
      <c r="D326" s="7"/>
      <c r="F326" s="7"/>
      <c r="H326" s="7"/>
      <c r="J326" s="26"/>
      <c r="K326" s="55"/>
      <c r="L326" s="26"/>
      <c r="M326" s="35"/>
      <c r="N326" s="36"/>
    </row>
    <row r="327" spans="2:14" s="6" customFormat="1" ht="15" customHeight="1">
      <c r="B327" s="9"/>
      <c r="D327" s="7"/>
      <c r="F327" s="7"/>
      <c r="H327" s="7"/>
      <c r="J327" s="26"/>
      <c r="K327" s="55"/>
      <c r="L327" s="26"/>
      <c r="M327" s="35"/>
      <c r="N327" s="36"/>
    </row>
    <row r="328" spans="2:14" s="6" customFormat="1" ht="15" customHeight="1">
      <c r="B328" s="9"/>
      <c r="D328" s="7"/>
      <c r="F328" s="7"/>
      <c r="H328" s="7"/>
      <c r="J328" s="26"/>
      <c r="K328" s="55"/>
      <c r="L328" s="26"/>
      <c r="M328" s="35"/>
      <c r="N328" s="36"/>
    </row>
    <row r="329" spans="2:14" s="6" customFormat="1" ht="15" customHeight="1">
      <c r="B329" s="9"/>
      <c r="D329" s="7"/>
      <c r="F329" s="7"/>
      <c r="H329" s="7"/>
      <c r="J329" s="26"/>
      <c r="K329" s="55"/>
      <c r="L329" s="26"/>
      <c r="M329" s="35"/>
      <c r="N329" s="36"/>
    </row>
    <row r="330" spans="2:14" s="6" customFormat="1" ht="15" customHeight="1">
      <c r="B330" s="9"/>
      <c r="D330" s="7"/>
      <c r="F330" s="7"/>
      <c r="H330" s="7"/>
      <c r="J330" s="26"/>
      <c r="K330" s="55"/>
      <c r="L330" s="26"/>
      <c r="M330" s="35"/>
      <c r="N330" s="36"/>
    </row>
    <row r="331" spans="2:14" s="6" customFormat="1" ht="15" customHeight="1">
      <c r="B331" s="9"/>
      <c r="D331" s="7"/>
      <c r="F331" s="7"/>
      <c r="H331" s="7"/>
      <c r="J331" s="26"/>
      <c r="K331" s="55"/>
      <c r="L331" s="26"/>
      <c r="M331" s="35"/>
      <c r="N331" s="36"/>
    </row>
    <row r="332" spans="2:14" s="6" customFormat="1" ht="15" customHeight="1">
      <c r="B332" s="9"/>
      <c r="D332" s="7"/>
      <c r="F332" s="7"/>
      <c r="H332" s="7"/>
      <c r="J332" s="26"/>
      <c r="K332" s="55"/>
      <c r="L332" s="26"/>
      <c r="M332" s="35"/>
      <c r="N332" s="36"/>
    </row>
    <row r="333" spans="2:14" s="6" customFormat="1" ht="15" customHeight="1">
      <c r="B333" s="9"/>
      <c r="D333" s="7"/>
      <c r="F333" s="7"/>
      <c r="H333" s="7"/>
      <c r="J333" s="26"/>
      <c r="K333" s="55"/>
      <c r="L333" s="26"/>
      <c r="M333" s="35"/>
      <c r="N333" s="36"/>
    </row>
    <row r="334" spans="2:14" s="6" customFormat="1" ht="15" customHeight="1">
      <c r="B334" s="9"/>
      <c r="D334" s="7"/>
      <c r="F334" s="7"/>
      <c r="H334" s="7"/>
      <c r="J334" s="26"/>
      <c r="K334" s="55"/>
      <c r="L334" s="26"/>
      <c r="M334" s="35"/>
      <c r="N334" s="36"/>
    </row>
    <row r="335" spans="2:14" s="6" customFormat="1" ht="15" customHeight="1">
      <c r="B335" s="9"/>
      <c r="D335" s="7"/>
      <c r="F335" s="7"/>
      <c r="H335" s="7"/>
      <c r="J335" s="26"/>
      <c r="K335" s="55"/>
      <c r="L335" s="26"/>
      <c r="M335" s="35"/>
      <c r="N335" s="36"/>
    </row>
    <row r="336" spans="2:14" s="6" customFormat="1" ht="15" customHeight="1">
      <c r="B336" s="9"/>
      <c r="D336" s="7"/>
      <c r="F336" s="7"/>
      <c r="H336" s="7"/>
      <c r="J336" s="26"/>
      <c r="K336" s="55"/>
      <c r="L336" s="26"/>
      <c r="M336" s="35"/>
      <c r="N336" s="36"/>
    </row>
    <row r="337" spans="2:14" s="6" customFormat="1" ht="15" customHeight="1">
      <c r="B337" s="9"/>
      <c r="D337" s="7"/>
      <c r="F337" s="7"/>
      <c r="H337" s="7"/>
      <c r="J337" s="26"/>
      <c r="K337" s="55"/>
      <c r="L337" s="26"/>
      <c r="M337" s="35"/>
      <c r="N337" s="36"/>
    </row>
    <row r="338" spans="2:14" s="6" customFormat="1" ht="15" customHeight="1">
      <c r="B338" s="9"/>
      <c r="D338" s="7"/>
      <c r="F338" s="7"/>
      <c r="H338" s="7"/>
      <c r="J338" s="26"/>
      <c r="K338" s="55"/>
      <c r="L338" s="26"/>
      <c r="M338" s="35"/>
      <c r="N338" s="36"/>
    </row>
    <row r="339" spans="2:14" s="6" customFormat="1" ht="15" customHeight="1">
      <c r="B339" s="9"/>
      <c r="D339" s="7"/>
      <c r="F339" s="7"/>
      <c r="H339" s="7"/>
      <c r="J339" s="26"/>
      <c r="K339" s="55"/>
      <c r="L339" s="26"/>
      <c r="M339" s="35"/>
      <c r="N339" s="36"/>
    </row>
    <row r="340" spans="2:14" s="6" customFormat="1" ht="15" customHeight="1">
      <c r="B340" s="9"/>
      <c r="D340" s="7"/>
      <c r="F340" s="7"/>
      <c r="H340" s="7"/>
      <c r="J340" s="26"/>
      <c r="K340" s="55"/>
      <c r="L340" s="26"/>
      <c r="M340" s="35"/>
      <c r="N340" s="36"/>
    </row>
    <row r="341" spans="2:14" s="6" customFormat="1" ht="15" customHeight="1">
      <c r="B341" s="9"/>
      <c r="D341" s="7"/>
      <c r="F341" s="7"/>
      <c r="H341" s="7"/>
      <c r="J341" s="26"/>
      <c r="K341" s="55"/>
      <c r="L341" s="26"/>
      <c r="M341" s="35"/>
      <c r="N341" s="36"/>
    </row>
    <row r="342" spans="2:14" s="6" customFormat="1" ht="15" customHeight="1">
      <c r="B342" s="9"/>
      <c r="D342" s="7"/>
      <c r="F342" s="7"/>
      <c r="H342" s="7"/>
      <c r="J342" s="26"/>
      <c r="K342" s="55"/>
      <c r="L342" s="26"/>
      <c r="M342" s="35"/>
      <c r="N342" s="36"/>
    </row>
    <row r="343" spans="2:14" s="6" customFormat="1" ht="15" customHeight="1">
      <c r="B343" s="9"/>
      <c r="D343" s="7"/>
      <c r="F343" s="7"/>
      <c r="H343" s="7"/>
      <c r="J343" s="26"/>
      <c r="K343" s="55"/>
      <c r="L343" s="26"/>
      <c r="M343" s="35"/>
      <c r="N343" s="36"/>
    </row>
    <row r="344" spans="2:14" s="6" customFormat="1" ht="15" customHeight="1">
      <c r="B344" s="9"/>
      <c r="D344" s="7"/>
      <c r="F344" s="7"/>
      <c r="H344" s="7"/>
      <c r="J344" s="26"/>
      <c r="K344" s="55"/>
      <c r="L344" s="26"/>
      <c r="M344" s="35"/>
      <c r="N344" s="36"/>
    </row>
    <row r="345" spans="2:14" s="6" customFormat="1" ht="15" customHeight="1">
      <c r="B345" s="9"/>
      <c r="D345" s="7"/>
      <c r="F345" s="7"/>
      <c r="H345" s="7"/>
      <c r="J345" s="26"/>
      <c r="K345" s="55"/>
      <c r="L345" s="26"/>
      <c r="M345" s="35"/>
      <c r="N345" s="36"/>
    </row>
    <row r="346" spans="2:14" s="6" customFormat="1" ht="15" customHeight="1">
      <c r="B346" s="9"/>
      <c r="D346" s="7"/>
      <c r="F346" s="7"/>
      <c r="H346" s="7"/>
      <c r="J346" s="26"/>
      <c r="K346" s="55"/>
      <c r="L346" s="26"/>
      <c r="M346" s="35"/>
      <c r="N346" s="36"/>
    </row>
    <row r="347" spans="2:14" s="6" customFormat="1" ht="15" customHeight="1">
      <c r="B347" s="9"/>
      <c r="D347" s="7"/>
      <c r="F347" s="7"/>
      <c r="H347" s="7"/>
      <c r="J347" s="26"/>
      <c r="K347" s="55"/>
      <c r="L347" s="26"/>
      <c r="M347" s="35"/>
      <c r="N347" s="36"/>
    </row>
    <row r="348" spans="2:14" s="6" customFormat="1" ht="15" customHeight="1">
      <c r="B348" s="9"/>
      <c r="D348" s="7"/>
      <c r="F348" s="7"/>
      <c r="H348" s="7"/>
      <c r="J348" s="26"/>
      <c r="K348" s="55"/>
      <c r="L348" s="26"/>
      <c r="M348" s="35"/>
      <c r="N348" s="36"/>
    </row>
    <row r="349" spans="2:14" s="6" customFormat="1" ht="15" customHeight="1">
      <c r="B349" s="9"/>
      <c r="D349" s="7"/>
      <c r="F349" s="7"/>
      <c r="H349" s="7"/>
      <c r="J349" s="26"/>
      <c r="K349" s="55"/>
      <c r="L349" s="26"/>
      <c r="M349" s="35"/>
      <c r="N349" s="36"/>
    </row>
    <row r="350" spans="2:14" s="6" customFormat="1" ht="15" customHeight="1">
      <c r="B350" s="9"/>
      <c r="D350" s="7"/>
      <c r="F350" s="7"/>
      <c r="H350" s="7"/>
      <c r="J350" s="26"/>
      <c r="K350" s="55"/>
      <c r="L350" s="26"/>
      <c r="M350" s="35"/>
      <c r="N350" s="36"/>
    </row>
    <row r="351" spans="2:14" s="6" customFormat="1" ht="15" customHeight="1">
      <c r="B351" s="9"/>
      <c r="D351" s="7"/>
      <c r="F351" s="7"/>
      <c r="H351" s="7"/>
      <c r="J351" s="26"/>
      <c r="K351" s="55"/>
      <c r="L351" s="26"/>
      <c r="M351" s="35"/>
      <c r="N351" s="36"/>
    </row>
    <row r="352" spans="2:14" s="6" customFormat="1" ht="15" customHeight="1">
      <c r="B352" s="9"/>
      <c r="D352" s="7"/>
      <c r="F352" s="7"/>
      <c r="H352" s="7"/>
      <c r="J352" s="26"/>
      <c r="K352" s="55"/>
      <c r="L352" s="26"/>
      <c r="M352" s="35"/>
      <c r="N352" s="36"/>
    </row>
    <row r="353" spans="2:14" s="6" customFormat="1" ht="15" customHeight="1">
      <c r="B353" s="9"/>
      <c r="D353" s="7"/>
      <c r="F353" s="7"/>
      <c r="H353" s="7"/>
      <c r="J353" s="26"/>
      <c r="K353" s="55"/>
      <c r="L353" s="26"/>
      <c r="M353" s="35"/>
      <c r="N353" s="36"/>
    </row>
    <row r="354" spans="2:14" s="6" customFormat="1" ht="15" customHeight="1">
      <c r="B354" s="9"/>
      <c r="D354" s="7"/>
      <c r="F354" s="7"/>
      <c r="H354" s="7"/>
      <c r="J354" s="26"/>
      <c r="K354" s="55"/>
      <c r="L354" s="26"/>
      <c r="M354" s="35"/>
      <c r="N354" s="36"/>
    </row>
    <row r="355" spans="2:14" s="6" customFormat="1" ht="15" customHeight="1">
      <c r="B355" s="9"/>
      <c r="D355" s="7"/>
      <c r="F355" s="7"/>
      <c r="H355" s="7"/>
      <c r="J355" s="26"/>
      <c r="K355" s="55"/>
      <c r="L355" s="26"/>
      <c r="M355" s="35"/>
      <c r="N355" s="36"/>
    </row>
    <row r="356" spans="2:14" s="6" customFormat="1" ht="15" customHeight="1">
      <c r="B356" s="9"/>
      <c r="D356" s="7"/>
      <c r="F356" s="7"/>
      <c r="H356" s="7"/>
      <c r="J356" s="26"/>
      <c r="K356" s="55"/>
      <c r="L356" s="26"/>
      <c r="M356" s="35"/>
      <c r="N356" s="36"/>
    </row>
    <row r="357" spans="2:14" s="6" customFormat="1" ht="15" customHeight="1">
      <c r="B357" s="9"/>
      <c r="D357" s="7"/>
      <c r="F357" s="7"/>
      <c r="H357" s="7"/>
      <c r="J357" s="26"/>
      <c r="K357" s="55"/>
      <c r="L357" s="26"/>
      <c r="M357" s="35"/>
      <c r="N357" s="36"/>
    </row>
    <row r="358" spans="2:14" s="6" customFormat="1" ht="15" customHeight="1">
      <c r="B358" s="9"/>
      <c r="D358" s="7"/>
      <c r="F358" s="7"/>
      <c r="H358" s="7"/>
      <c r="J358" s="26"/>
      <c r="K358" s="55"/>
      <c r="L358" s="26"/>
      <c r="M358" s="35"/>
      <c r="N358" s="36"/>
    </row>
    <row r="359" spans="2:14" s="6" customFormat="1" ht="15" customHeight="1">
      <c r="B359" s="9"/>
      <c r="D359" s="7"/>
      <c r="F359" s="7"/>
      <c r="H359" s="7"/>
      <c r="J359" s="26"/>
      <c r="K359" s="55"/>
      <c r="L359" s="26"/>
      <c r="M359" s="35"/>
      <c r="N359" s="36"/>
    </row>
    <row r="360" spans="2:14" s="6" customFormat="1" ht="15" customHeight="1">
      <c r="B360" s="9"/>
      <c r="D360" s="7"/>
      <c r="F360" s="7"/>
      <c r="H360" s="7"/>
      <c r="J360" s="26"/>
      <c r="K360" s="55"/>
      <c r="L360" s="26"/>
      <c r="M360" s="35"/>
      <c r="N360" s="36"/>
    </row>
    <row r="361" spans="2:14" s="6" customFormat="1" ht="15" customHeight="1">
      <c r="B361" s="9"/>
      <c r="D361" s="7"/>
      <c r="F361" s="7"/>
      <c r="H361" s="7"/>
      <c r="J361" s="26"/>
      <c r="K361" s="55"/>
      <c r="L361" s="26"/>
      <c r="M361" s="35"/>
      <c r="N361" s="36"/>
    </row>
    <row r="362" spans="2:14" s="6" customFormat="1" ht="15" customHeight="1">
      <c r="B362" s="9"/>
      <c r="D362" s="7"/>
      <c r="F362" s="7"/>
      <c r="H362" s="7"/>
      <c r="J362" s="26"/>
      <c r="K362" s="55"/>
      <c r="L362" s="26"/>
      <c r="M362" s="35"/>
      <c r="N362" s="36"/>
    </row>
    <row r="363" spans="2:14" s="6" customFormat="1" ht="15" customHeight="1">
      <c r="B363" s="9"/>
      <c r="D363" s="7"/>
      <c r="F363" s="7"/>
      <c r="H363" s="7"/>
      <c r="J363" s="26"/>
      <c r="K363" s="55"/>
      <c r="L363" s="26"/>
      <c r="M363" s="35"/>
      <c r="N363" s="36"/>
    </row>
    <row r="364" spans="2:14" s="6" customFormat="1" ht="15" customHeight="1">
      <c r="B364" s="9"/>
      <c r="D364" s="7"/>
      <c r="F364" s="7"/>
      <c r="H364" s="7"/>
      <c r="J364" s="26"/>
      <c r="K364" s="55"/>
      <c r="L364" s="26"/>
      <c r="M364" s="35"/>
      <c r="N364" s="36"/>
    </row>
    <row r="365" spans="2:14" s="6" customFormat="1" ht="15" customHeight="1">
      <c r="B365" s="9"/>
      <c r="D365" s="7"/>
      <c r="F365" s="7"/>
      <c r="H365" s="7"/>
      <c r="J365" s="26"/>
      <c r="K365" s="55"/>
      <c r="L365" s="26"/>
      <c r="M365" s="35"/>
      <c r="N365" s="36"/>
    </row>
    <row r="366" spans="2:14" s="6" customFormat="1" ht="15" customHeight="1">
      <c r="B366" s="9"/>
      <c r="D366" s="7"/>
      <c r="F366" s="7"/>
      <c r="H366" s="7"/>
      <c r="J366" s="26"/>
      <c r="K366" s="55"/>
      <c r="L366" s="26"/>
      <c r="M366" s="35"/>
      <c r="N366" s="36"/>
    </row>
    <row r="367" spans="2:14" s="6" customFormat="1" ht="15" customHeight="1">
      <c r="B367" s="9"/>
      <c r="D367" s="7"/>
      <c r="F367" s="7"/>
      <c r="H367" s="7"/>
      <c r="J367" s="26"/>
      <c r="K367" s="55"/>
      <c r="L367" s="26"/>
      <c r="M367" s="35"/>
      <c r="N367" s="36"/>
    </row>
    <row r="368" spans="2:14" s="6" customFormat="1" ht="15" customHeight="1">
      <c r="B368" s="9"/>
      <c r="D368" s="7"/>
      <c r="F368" s="7"/>
      <c r="H368" s="7"/>
      <c r="J368" s="26"/>
      <c r="K368" s="55"/>
      <c r="L368" s="26"/>
      <c r="M368" s="35"/>
      <c r="N368" s="36"/>
    </row>
    <row r="369" spans="2:14" s="6" customFormat="1" ht="15" customHeight="1">
      <c r="B369" s="9"/>
      <c r="D369" s="7"/>
      <c r="F369" s="7"/>
      <c r="H369" s="7"/>
      <c r="J369" s="26"/>
      <c r="K369" s="55"/>
      <c r="L369" s="26"/>
      <c r="M369" s="35"/>
      <c r="N369" s="36"/>
    </row>
    <row r="370" spans="2:14" s="6" customFormat="1" ht="15" customHeight="1">
      <c r="B370" s="9"/>
      <c r="D370" s="7"/>
      <c r="F370" s="7"/>
      <c r="H370" s="7"/>
      <c r="J370" s="26"/>
      <c r="K370" s="55"/>
      <c r="L370" s="26"/>
      <c r="M370" s="35"/>
      <c r="N370" s="36"/>
    </row>
    <row r="371" spans="2:14" s="6" customFormat="1" ht="15" customHeight="1">
      <c r="B371" s="9"/>
      <c r="D371" s="7"/>
      <c r="F371" s="7"/>
      <c r="H371" s="7"/>
      <c r="J371" s="26"/>
      <c r="K371" s="55"/>
      <c r="L371" s="26"/>
      <c r="M371" s="35"/>
      <c r="N371" s="36"/>
    </row>
    <row r="372" spans="2:14" s="6" customFormat="1" ht="15" customHeight="1">
      <c r="B372" s="9"/>
      <c r="D372" s="7"/>
      <c r="F372" s="7"/>
      <c r="H372" s="7"/>
      <c r="J372" s="26"/>
      <c r="K372" s="55"/>
      <c r="L372" s="26"/>
      <c r="M372" s="35"/>
      <c r="N372" s="36"/>
    </row>
    <row r="373" spans="2:14" s="6" customFormat="1" ht="15" customHeight="1">
      <c r="B373" s="9"/>
      <c r="D373" s="7"/>
      <c r="F373" s="7"/>
      <c r="H373" s="7"/>
      <c r="J373" s="26"/>
      <c r="K373" s="55"/>
      <c r="L373" s="26"/>
      <c r="M373" s="35"/>
      <c r="N373" s="36"/>
    </row>
    <row r="374" spans="2:14" s="6" customFormat="1" ht="15" customHeight="1">
      <c r="B374" s="9"/>
      <c r="D374" s="7"/>
      <c r="F374" s="7"/>
      <c r="H374" s="7"/>
      <c r="J374" s="26"/>
      <c r="K374" s="55"/>
      <c r="L374" s="26"/>
      <c r="M374" s="35"/>
      <c r="N374" s="36"/>
    </row>
    <row r="375" spans="2:14" s="6" customFormat="1" ht="15" customHeight="1">
      <c r="B375" s="9"/>
      <c r="D375" s="7"/>
      <c r="F375" s="7"/>
      <c r="H375" s="7"/>
      <c r="J375" s="26"/>
      <c r="K375" s="55"/>
      <c r="L375" s="26"/>
      <c r="M375" s="35"/>
      <c r="N375" s="36"/>
    </row>
    <row r="376" spans="2:14" s="6" customFormat="1" ht="15" customHeight="1">
      <c r="B376" s="9"/>
      <c r="D376" s="7"/>
      <c r="F376" s="7"/>
      <c r="H376" s="7"/>
      <c r="J376" s="26"/>
      <c r="K376" s="55"/>
      <c r="L376" s="26"/>
      <c r="M376" s="35"/>
      <c r="N376" s="36"/>
    </row>
    <row r="377" spans="2:14" s="6" customFormat="1" ht="15" customHeight="1">
      <c r="B377" s="9"/>
      <c r="D377" s="7"/>
      <c r="F377" s="7"/>
      <c r="H377" s="7"/>
      <c r="J377" s="26"/>
      <c r="K377" s="55"/>
      <c r="L377" s="26"/>
      <c r="M377" s="35"/>
      <c r="N377" s="36"/>
    </row>
    <row r="378" spans="2:14" s="6" customFormat="1" ht="15" customHeight="1">
      <c r="B378" s="9"/>
      <c r="D378" s="7"/>
      <c r="F378" s="7"/>
      <c r="H378" s="7"/>
      <c r="J378" s="26"/>
      <c r="K378" s="55"/>
      <c r="L378" s="26"/>
      <c r="M378" s="35"/>
      <c r="N378" s="36"/>
    </row>
    <row r="379" spans="2:14" s="6" customFormat="1" ht="15" customHeight="1">
      <c r="B379" s="9"/>
      <c r="D379" s="7"/>
      <c r="F379" s="7"/>
      <c r="H379" s="7"/>
      <c r="J379" s="26"/>
      <c r="K379" s="55"/>
      <c r="L379" s="26"/>
      <c r="M379" s="35"/>
      <c r="N379" s="36"/>
    </row>
    <row r="380" spans="2:14" s="6" customFormat="1" ht="15" customHeight="1">
      <c r="B380" s="9"/>
      <c r="D380" s="7"/>
      <c r="F380" s="7"/>
      <c r="H380" s="7"/>
      <c r="J380" s="26"/>
      <c r="K380" s="55"/>
      <c r="L380" s="26"/>
      <c r="M380" s="35"/>
      <c r="N380" s="36"/>
    </row>
    <row r="381" spans="2:14" s="6" customFormat="1" ht="15" customHeight="1">
      <c r="B381" s="9"/>
      <c r="D381" s="7"/>
      <c r="F381" s="7"/>
      <c r="H381" s="7"/>
      <c r="J381" s="26"/>
      <c r="K381" s="55"/>
      <c r="L381" s="26"/>
      <c r="M381" s="35"/>
      <c r="N381" s="36"/>
    </row>
    <row r="382" spans="2:14" s="6" customFormat="1" ht="15" customHeight="1">
      <c r="B382" s="9"/>
      <c r="D382" s="7"/>
      <c r="F382" s="7"/>
      <c r="H382" s="7"/>
      <c r="J382" s="26"/>
      <c r="K382" s="55"/>
      <c r="L382" s="26"/>
      <c r="M382" s="35"/>
      <c r="N382" s="36"/>
    </row>
    <row r="383" spans="2:14" s="6" customFormat="1" ht="15" customHeight="1">
      <c r="B383" s="9"/>
      <c r="D383" s="7"/>
      <c r="F383" s="7"/>
      <c r="H383" s="7"/>
      <c r="J383" s="26"/>
      <c r="K383" s="55"/>
      <c r="L383" s="26"/>
      <c r="M383" s="35"/>
      <c r="N383" s="36"/>
    </row>
    <row r="384" spans="2:14" s="6" customFormat="1" ht="15" customHeight="1">
      <c r="B384" s="9"/>
      <c r="D384" s="7"/>
      <c r="F384" s="7"/>
      <c r="H384" s="7"/>
      <c r="J384" s="26"/>
      <c r="K384" s="55"/>
      <c r="L384" s="26"/>
      <c r="M384" s="35"/>
      <c r="N384" s="36"/>
    </row>
    <row r="385" spans="2:14" s="6" customFormat="1" ht="15" customHeight="1">
      <c r="B385" s="9"/>
      <c r="D385" s="7"/>
      <c r="F385" s="7"/>
      <c r="H385" s="7"/>
      <c r="J385" s="26"/>
      <c r="K385" s="55"/>
      <c r="L385" s="26"/>
      <c r="M385" s="35"/>
      <c r="N385" s="36"/>
    </row>
    <row r="386" spans="2:14" s="6" customFormat="1" ht="15" customHeight="1">
      <c r="B386" s="9"/>
      <c r="D386" s="7"/>
      <c r="F386" s="7"/>
      <c r="H386" s="7"/>
      <c r="J386" s="26"/>
      <c r="K386" s="55"/>
      <c r="L386" s="26"/>
      <c r="M386" s="35"/>
      <c r="N386" s="36"/>
    </row>
    <row r="387" spans="2:14" s="6" customFormat="1" ht="15" customHeight="1">
      <c r="B387" s="9"/>
      <c r="D387" s="7"/>
      <c r="F387" s="7"/>
      <c r="H387" s="7"/>
      <c r="J387" s="26"/>
      <c r="K387" s="55"/>
      <c r="L387" s="26"/>
      <c r="M387" s="35"/>
      <c r="N387" s="36"/>
    </row>
    <row r="388" spans="2:14" s="6" customFormat="1" ht="15" customHeight="1">
      <c r="B388" s="9"/>
      <c r="D388" s="7"/>
      <c r="F388" s="7"/>
      <c r="H388" s="7"/>
      <c r="J388" s="26"/>
      <c r="K388" s="55"/>
      <c r="L388" s="26"/>
      <c r="M388" s="35"/>
      <c r="N388" s="36"/>
    </row>
    <row r="389" spans="2:14" s="6" customFormat="1" ht="15" customHeight="1">
      <c r="B389" s="9"/>
      <c r="D389" s="7"/>
      <c r="F389" s="7"/>
      <c r="H389" s="7"/>
      <c r="J389" s="26"/>
      <c r="K389" s="55"/>
      <c r="L389" s="26"/>
      <c r="M389" s="35"/>
      <c r="N389" s="36"/>
    </row>
    <row r="390" spans="2:14" s="6" customFormat="1" ht="15" customHeight="1">
      <c r="B390" s="9"/>
      <c r="D390" s="7"/>
      <c r="F390" s="7"/>
      <c r="H390" s="7"/>
      <c r="J390" s="26"/>
      <c r="K390" s="55"/>
      <c r="L390" s="26"/>
      <c r="M390" s="35"/>
      <c r="N390" s="36"/>
    </row>
    <row r="391" spans="2:14" s="6" customFormat="1" ht="15" customHeight="1">
      <c r="B391" s="9"/>
      <c r="D391" s="7"/>
      <c r="F391" s="7"/>
      <c r="H391" s="7"/>
      <c r="J391" s="26"/>
      <c r="K391" s="55"/>
      <c r="L391" s="26"/>
      <c r="M391" s="35"/>
      <c r="N391" s="36"/>
    </row>
    <row r="392" spans="2:14" s="6" customFormat="1" ht="15" customHeight="1">
      <c r="B392" s="9"/>
      <c r="D392" s="7"/>
      <c r="F392" s="7"/>
      <c r="H392" s="7"/>
      <c r="J392" s="26"/>
      <c r="K392" s="55"/>
      <c r="L392" s="26"/>
      <c r="M392" s="35"/>
      <c r="N392" s="36"/>
    </row>
    <row r="393" spans="2:14" s="6" customFormat="1" ht="15" customHeight="1">
      <c r="B393" s="9"/>
      <c r="D393" s="7"/>
      <c r="F393" s="7"/>
      <c r="H393" s="7"/>
      <c r="J393" s="26"/>
      <c r="K393" s="55"/>
      <c r="L393" s="26"/>
      <c r="M393" s="35"/>
      <c r="N393" s="36"/>
    </row>
    <row r="394" spans="2:14" s="6" customFormat="1" ht="15" customHeight="1">
      <c r="B394" s="9"/>
      <c r="D394" s="7"/>
      <c r="F394" s="7"/>
      <c r="H394" s="7"/>
      <c r="J394" s="26"/>
      <c r="K394" s="55"/>
      <c r="L394" s="26"/>
      <c r="M394" s="35"/>
      <c r="N394" s="36"/>
    </row>
    <row r="395" spans="2:14" s="6" customFormat="1" ht="15" customHeight="1">
      <c r="B395" s="9"/>
      <c r="D395" s="7"/>
      <c r="F395" s="7"/>
      <c r="H395" s="7"/>
      <c r="J395" s="26"/>
      <c r="K395" s="55"/>
      <c r="L395" s="26"/>
      <c r="M395" s="35"/>
      <c r="N395" s="36"/>
    </row>
    <row r="396" spans="2:14" s="6" customFormat="1" ht="15" customHeight="1">
      <c r="B396" s="9"/>
      <c r="D396" s="7"/>
      <c r="F396" s="7"/>
      <c r="H396" s="7"/>
      <c r="J396" s="26"/>
      <c r="K396" s="55"/>
      <c r="L396" s="26"/>
      <c r="M396" s="35"/>
      <c r="N396" s="36"/>
    </row>
    <row r="397" spans="2:14" s="6" customFormat="1" ht="15" customHeight="1">
      <c r="B397" s="9"/>
      <c r="D397" s="7"/>
      <c r="F397" s="7"/>
      <c r="H397" s="7"/>
      <c r="J397" s="26"/>
      <c r="K397" s="55"/>
      <c r="L397" s="26"/>
      <c r="M397" s="35"/>
      <c r="N397" s="36"/>
    </row>
    <row r="398" spans="2:14" s="6" customFormat="1" ht="15" customHeight="1">
      <c r="B398" s="9"/>
      <c r="D398" s="7"/>
      <c r="F398" s="7"/>
      <c r="H398" s="7"/>
      <c r="J398" s="26"/>
      <c r="K398" s="55"/>
      <c r="L398" s="26"/>
      <c r="M398" s="35"/>
      <c r="N398" s="36"/>
    </row>
    <row r="399" spans="2:14" s="6" customFormat="1" ht="15" customHeight="1">
      <c r="B399" s="9"/>
      <c r="D399" s="7"/>
      <c r="F399" s="7"/>
      <c r="H399" s="7"/>
      <c r="J399" s="26"/>
      <c r="K399" s="55"/>
      <c r="L399" s="26"/>
      <c r="M399" s="35"/>
      <c r="N399" s="36"/>
    </row>
    <row r="400" spans="2:14" s="6" customFormat="1" ht="15" customHeight="1">
      <c r="B400" s="9"/>
      <c r="D400" s="7"/>
      <c r="F400" s="7"/>
      <c r="H400" s="7"/>
      <c r="J400" s="26"/>
      <c r="K400" s="55"/>
      <c r="L400" s="26"/>
      <c r="M400" s="35"/>
      <c r="N400" s="36"/>
    </row>
    <row r="401" spans="2:14" s="6" customFormat="1" ht="15" customHeight="1">
      <c r="B401" s="9"/>
      <c r="D401" s="7"/>
      <c r="F401" s="7"/>
      <c r="H401" s="7"/>
      <c r="J401" s="26"/>
      <c r="K401" s="55"/>
      <c r="L401" s="26"/>
      <c r="M401" s="35"/>
      <c r="N401" s="36"/>
    </row>
    <row r="402" spans="2:14" s="6" customFormat="1" ht="15" customHeight="1">
      <c r="B402" s="9"/>
      <c r="D402" s="7"/>
      <c r="F402" s="7"/>
      <c r="H402" s="7"/>
      <c r="J402" s="26"/>
      <c r="K402" s="55"/>
      <c r="L402" s="26"/>
      <c r="M402" s="35"/>
      <c r="N402" s="36"/>
    </row>
    <row r="403" spans="2:14" s="6" customFormat="1" ht="15" customHeight="1">
      <c r="B403" s="9"/>
      <c r="D403" s="7"/>
      <c r="F403" s="7"/>
      <c r="H403" s="7"/>
      <c r="J403" s="26"/>
      <c r="K403" s="55"/>
      <c r="L403" s="26"/>
      <c r="M403" s="35"/>
      <c r="N403" s="36"/>
    </row>
    <row r="404" spans="2:14" s="6" customFormat="1" ht="15" customHeight="1">
      <c r="B404" s="9"/>
      <c r="D404" s="7"/>
      <c r="F404" s="7"/>
      <c r="H404" s="7"/>
      <c r="J404" s="26"/>
      <c r="K404" s="55"/>
      <c r="L404" s="26"/>
      <c r="M404" s="35"/>
      <c r="N404" s="36"/>
    </row>
    <row r="405" spans="2:14" s="6" customFormat="1" ht="15" customHeight="1">
      <c r="B405" s="9"/>
      <c r="D405" s="7"/>
      <c r="F405" s="7"/>
      <c r="H405" s="7"/>
      <c r="J405" s="26"/>
      <c r="K405" s="55"/>
      <c r="L405" s="26"/>
      <c r="M405" s="35"/>
      <c r="N405" s="36"/>
    </row>
    <row r="406" spans="2:14" s="6" customFormat="1" ht="15" customHeight="1">
      <c r="B406" s="9"/>
      <c r="D406" s="7"/>
      <c r="F406" s="7"/>
      <c r="H406" s="7"/>
      <c r="J406" s="26"/>
      <c r="K406" s="55"/>
      <c r="L406" s="26"/>
      <c r="M406" s="35"/>
      <c r="N406" s="36"/>
    </row>
  </sheetData>
  <sheetProtection/>
  <mergeCells count="87">
    <mergeCell ref="W87:Z87"/>
    <mergeCell ref="O88:P88"/>
    <mergeCell ref="Q88:R88"/>
    <mergeCell ref="S88:T88"/>
    <mergeCell ref="U88:V88"/>
    <mergeCell ref="W88:X88"/>
    <mergeCell ref="Y88:Z88"/>
    <mergeCell ref="K87:N87"/>
    <mergeCell ref="O87:R87"/>
    <mergeCell ref="S87:V87"/>
    <mergeCell ref="U80:V80"/>
    <mergeCell ref="M80:N80"/>
    <mergeCell ref="O80:P80"/>
    <mergeCell ref="Q80:R80"/>
    <mergeCell ref="S80:T80"/>
    <mergeCell ref="B85:Z85"/>
    <mergeCell ref="B86:Z86"/>
    <mergeCell ref="Y80:Z80"/>
    <mergeCell ref="B77:Z77"/>
    <mergeCell ref="B78:Z78"/>
    <mergeCell ref="W79:Z79"/>
    <mergeCell ref="C80:D80"/>
    <mergeCell ref="E80:F80"/>
    <mergeCell ref="G80:H80"/>
    <mergeCell ref="I80:J80"/>
    <mergeCell ref="K80:L80"/>
    <mergeCell ref="K79:N79"/>
    <mergeCell ref="O79:R79"/>
    <mergeCell ref="S79:V79"/>
    <mergeCell ref="W80:X80"/>
    <mergeCell ref="U68:V68"/>
    <mergeCell ref="W68:X68"/>
    <mergeCell ref="B65:Z65"/>
    <mergeCell ref="B66:Z66"/>
    <mergeCell ref="W67:Z67"/>
    <mergeCell ref="C68:D68"/>
    <mergeCell ref="E68:F68"/>
    <mergeCell ref="G68:H68"/>
    <mergeCell ref="I68:J68"/>
    <mergeCell ref="S67:V67"/>
    <mergeCell ref="S68:T68"/>
    <mergeCell ref="Y68:Z68"/>
    <mergeCell ref="E40:F40"/>
    <mergeCell ref="C49:D49"/>
    <mergeCell ref="E49:F49"/>
    <mergeCell ref="B38:F38"/>
    <mergeCell ref="B39:F39"/>
    <mergeCell ref="B47:F47"/>
    <mergeCell ref="B48:F48"/>
    <mergeCell ref="E7:F7"/>
    <mergeCell ref="C8:D8"/>
    <mergeCell ref="E8:F8"/>
    <mergeCell ref="B2:F2"/>
    <mergeCell ref="B3:F3"/>
    <mergeCell ref="B5:F5"/>
    <mergeCell ref="C7:D7"/>
    <mergeCell ref="B7:B8"/>
    <mergeCell ref="G88:H88"/>
    <mergeCell ref="I88:J88"/>
    <mergeCell ref="B67:B68"/>
    <mergeCell ref="C67:F67"/>
    <mergeCell ref="B79:B80"/>
    <mergeCell ref="C79:F79"/>
    <mergeCell ref="G79:J79"/>
    <mergeCell ref="G87:J87"/>
    <mergeCell ref="B87:B88"/>
    <mergeCell ref="C87:F87"/>
    <mergeCell ref="C88:D88"/>
    <mergeCell ref="E88:F88"/>
    <mergeCell ref="K67:N67"/>
    <mergeCell ref="O67:R67"/>
    <mergeCell ref="K88:L88"/>
    <mergeCell ref="M88:N88"/>
    <mergeCell ref="K68:L68"/>
    <mergeCell ref="M68:N68"/>
    <mergeCell ref="O68:P68"/>
    <mergeCell ref="Q68:R68"/>
    <mergeCell ref="C12:D12"/>
    <mergeCell ref="B10:F10"/>
    <mergeCell ref="B11:F11"/>
    <mergeCell ref="G67:J67"/>
    <mergeCell ref="C57:D57"/>
    <mergeCell ref="E57:F57"/>
    <mergeCell ref="B55:F55"/>
    <mergeCell ref="B56:F56"/>
    <mergeCell ref="E12:F12"/>
    <mergeCell ref="C40:D4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AD463"/>
  <sheetViews>
    <sheetView zoomScalePageLayoutView="0" workbookViewId="0" topLeftCell="A1">
      <pane xSplit="2" topLeftCell="C1" activePane="topRight" state="frozen"/>
      <selection pane="topLeft" activeCell="A76" sqref="A76"/>
      <selection pane="topRight" activeCell="B5" sqref="B5:F5"/>
    </sheetView>
  </sheetViews>
  <sheetFormatPr defaultColWidth="9.140625" defaultRowHeight="12.75"/>
  <cols>
    <col min="1" max="1" width="1.7109375" style="2" customWidth="1"/>
    <col min="2" max="2" width="32.57421875" style="83" customWidth="1"/>
    <col min="3" max="3" width="7.7109375" style="2" customWidth="1"/>
    <col min="4" max="4" width="7.7109375" style="3" customWidth="1"/>
    <col min="5" max="5" width="7.7109375" style="2" customWidth="1"/>
    <col min="6" max="6" width="7.7109375" style="3" customWidth="1"/>
    <col min="7" max="7" width="7.7109375" style="2" customWidth="1"/>
    <col min="8" max="8" width="7.7109375" style="3" customWidth="1"/>
    <col min="9" max="9" width="7.7109375" style="2" customWidth="1"/>
    <col min="10" max="10" width="7.7109375" style="23" customWidth="1"/>
    <col min="11" max="11" width="7.7109375" style="52" customWidth="1"/>
    <col min="12" max="12" width="7.7109375" style="23" customWidth="1"/>
    <col min="13" max="13" width="7.7109375" style="29" customWidth="1"/>
    <col min="14" max="14" width="7.7109375" style="30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144" t="s">
        <v>34</v>
      </c>
      <c r="C2" s="145"/>
      <c r="D2" s="145"/>
      <c r="E2" s="145"/>
      <c r="F2" s="146"/>
      <c r="G2" s="1"/>
      <c r="H2" s="1"/>
      <c r="I2" s="1"/>
      <c r="J2" s="22"/>
      <c r="K2" s="51"/>
      <c r="L2" s="58"/>
      <c r="M2" s="27"/>
      <c r="N2" s="28"/>
    </row>
    <row r="3" spans="2:14" ht="21" customHeight="1" thickBot="1">
      <c r="B3" s="147" t="s">
        <v>26</v>
      </c>
      <c r="C3" s="148"/>
      <c r="D3" s="148"/>
      <c r="E3" s="148"/>
      <c r="F3" s="149"/>
      <c r="G3" s="15"/>
      <c r="H3" s="15"/>
      <c r="I3" s="15"/>
      <c r="J3" s="24"/>
      <c r="K3" s="53"/>
      <c r="L3" s="59"/>
      <c r="M3" s="31"/>
      <c r="N3" s="32"/>
    </row>
    <row r="4" ht="9" customHeight="1" thickBot="1"/>
    <row r="5" spans="2:6" ht="21" customHeight="1" thickBot="1">
      <c r="B5" s="175" t="s">
        <v>61</v>
      </c>
      <c r="C5" s="176"/>
      <c r="D5" s="176"/>
      <c r="E5" s="176"/>
      <c r="F5" s="177"/>
    </row>
    <row r="6" ht="9" customHeight="1" thickBot="1"/>
    <row r="7" spans="2:6" ht="21" customHeight="1">
      <c r="B7" s="166" t="s">
        <v>27</v>
      </c>
      <c r="C7" s="130" t="s">
        <v>115</v>
      </c>
      <c r="D7" s="137"/>
      <c r="E7" s="130" t="s">
        <v>123</v>
      </c>
      <c r="F7" s="137"/>
    </row>
    <row r="8" spans="2:6" ht="21" customHeight="1" thickBot="1">
      <c r="B8" s="167"/>
      <c r="C8" s="164">
        <v>45</v>
      </c>
      <c r="D8" s="165"/>
      <c r="E8" s="164">
        <v>5</v>
      </c>
      <c r="F8" s="165"/>
    </row>
    <row r="9" ht="9" customHeight="1" thickBot="1"/>
    <row r="10" spans="2:14" s="6" customFormat="1" ht="21" customHeight="1">
      <c r="B10" s="130" t="s">
        <v>0</v>
      </c>
      <c r="C10" s="136"/>
      <c r="D10" s="136"/>
      <c r="E10" s="136"/>
      <c r="F10" s="137"/>
      <c r="G10" s="4"/>
      <c r="H10" s="5"/>
      <c r="I10" s="4"/>
      <c r="J10" s="25"/>
      <c r="K10" s="54"/>
      <c r="L10" s="25"/>
      <c r="M10" s="33"/>
      <c r="N10" s="34"/>
    </row>
    <row r="11" spans="2:14" s="6" customFormat="1" ht="21" customHeight="1" thickBot="1">
      <c r="B11" s="138" t="s">
        <v>33</v>
      </c>
      <c r="C11" s="139"/>
      <c r="D11" s="139"/>
      <c r="E11" s="139"/>
      <c r="F11" s="140"/>
      <c r="G11" s="4"/>
      <c r="H11" s="5"/>
      <c r="I11" s="4"/>
      <c r="J11" s="25"/>
      <c r="K11" s="54"/>
      <c r="L11" s="25"/>
      <c r="M11" s="33"/>
      <c r="N11" s="34"/>
    </row>
    <row r="12" spans="2:14" s="6" customFormat="1" ht="21" customHeight="1" thickBot="1">
      <c r="B12" s="89"/>
      <c r="C12" s="159" t="s">
        <v>115</v>
      </c>
      <c r="D12" s="160"/>
      <c r="E12" s="159" t="s">
        <v>123</v>
      </c>
      <c r="F12" s="160"/>
      <c r="G12" s="4"/>
      <c r="H12" s="5"/>
      <c r="I12" s="4"/>
      <c r="J12" s="25"/>
      <c r="K12" s="54"/>
      <c r="L12" s="25"/>
      <c r="M12" s="33"/>
      <c r="N12" s="34"/>
    </row>
    <row r="13" spans="2:14" s="6" customFormat="1" ht="21" customHeight="1">
      <c r="B13" s="18" t="s">
        <v>1</v>
      </c>
      <c r="C13" s="88">
        <v>8</v>
      </c>
      <c r="D13" s="20">
        <f>C13/C17</f>
        <v>0.17777777777777778</v>
      </c>
      <c r="E13" s="14">
        <v>2</v>
      </c>
      <c r="F13" s="16">
        <f>E13/E17</f>
        <v>0.4</v>
      </c>
      <c r="H13" s="7"/>
      <c r="J13" s="26"/>
      <c r="K13" s="55"/>
      <c r="L13" s="26"/>
      <c r="M13" s="35"/>
      <c r="N13" s="36"/>
    </row>
    <row r="14" spans="2:14" s="6" customFormat="1" ht="21" customHeight="1">
      <c r="B14" s="18" t="s">
        <v>2</v>
      </c>
      <c r="C14" s="85">
        <v>37</v>
      </c>
      <c r="D14" s="16">
        <f>C14/C17</f>
        <v>0.8222222222222222</v>
      </c>
      <c r="E14" s="14">
        <v>3</v>
      </c>
      <c r="F14" s="16">
        <f>E14/E17</f>
        <v>0.6</v>
      </c>
      <c r="H14" s="7"/>
      <c r="J14" s="26"/>
      <c r="K14" s="55"/>
      <c r="L14" s="26"/>
      <c r="M14" s="35"/>
      <c r="N14" s="36"/>
    </row>
    <row r="15" spans="2:14" s="6" customFormat="1" ht="21" customHeight="1">
      <c r="B15" s="18" t="s">
        <v>3</v>
      </c>
      <c r="C15" s="85">
        <v>0</v>
      </c>
      <c r="D15" s="16">
        <f>C15/C17</f>
        <v>0</v>
      </c>
      <c r="E15" s="14">
        <v>0</v>
      </c>
      <c r="F15" s="16">
        <f>E15/E17</f>
        <v>0</v>
      </c>
      <c r="H15" s="7"/>
      <c r="J15" s="26"/>
      <c r="K15" s="55"/>
      <c r="L15" s="26"/>
      <c r="M15" s="35"/>
      <c r="N15" s="36"/>
    </row>
    <row r="16" spans="2:14" s="6" customFormat="1" ht="21" customHeight="1" thickBot="1">
      <c r="B16" s="49" t="s">
        <v>40</v>
      </c>
      <c r="C16" s="86">
        <v>0</v>
      </c>
      <c r="D16" s="17">
        <f>C16/C17</f>
        <v>0</v>
      </c>
      <c r="E16" s="8">
        <v>0</v>
      </c>
      <c r="F16" s="17">
        <f>E16/E17</f>
        <v>0</v>
      </c>
      <c r="H16" s="7"/>
      <c r="J16" s="26"/>
      <c r="K16" s="55"/>
      <c r="L16" s="26"/>
      <c r="M16" s="35"/>
      <c r="N16" s="36"/>
    </row>
    <row r="17" spans="2:14" s="43" customFormat="1" ht="21" customHeight="1" thickBot="1" thickTop="1">
      <c r="B17" s="50" t="s">
        <v>4</v>
      </c>
      <c r="C17" s="87">
        <f>SUM(C13:C16)</f>
        <v>45</v>
      </c>
      <c r="D17" s="42">
        <f>SUM(D13:D16)</f>
        <v>1</v>
      </c>
      <c r="E17" s="41">
        <f>SUM(E13:E16)</f>
        <v>5</v>
      </c>
      <c r="F17" s="42">
        <f>SUM(F13:F16)</f>
        <v>1</v>
      </c>
      <c r="H17" s="44"/>
      <c r="J17" s="45"/>
      <c r="K17" s="56"/>
      <c r="L17" s="45"/>
      <c r="M17" s="38"/>
      <c r="N17" s="46"/>
    </row>
    <row r="18" spans="2:14" s="6" customFormat="1" ht="21" customHeight="1">
      <c r="B18" s="21" t="s">
        <v>5</v>
      </c>
      <c r="C18" s="88">
        <v>39</v>
      </c>
      <c r="D18" s="20">
        <f>C18/C22</f>
        <v>0.8666666666666667</v>
      </c>
      <c r="E18" s="19">
        <v>2</v>
      </c>
      <c r="F18" s="20">
        <f>E18/E22</f>
        <v>0.4</v>
      </c>
      <c r="H18" s="7"/>
      <c r="J18" s="26"/>
      <c r="K18" s="55"/>
      <c r="L18" s="26"/>
      <c r="M18" s="35"/>
      <c r="N18" s="36"/>
    </row>
    <row r="19" spans="2:14" s="6" customFormat="1" ht="21" customHeight="1">
      <c r="B19" s="18" t="s">
        <v>6</v>
      </c>
      <c r="C19" s="85">
        <v>2</v>
      </c>
      <c r="D19" s="16">
        <f>C19/C22</f>
        <v>0.044444444444444446</v>
      </c>
      <c r="E19" s="14">
        <v>0</v>
      </c>
      <c r="F19" s="16">
        <f>E19/E22</f>
        <v>0</v>
      </c>
      <c r="H19" s="7"/>
      <c r="J19" s="26"/>
      <c r="K19" s="55"/>
      <c r="L19" s="26"/>
      <c r="M19" s="35"/>
      <c r="N19" s="36"/>
    </row>
    <row r="20" spans="2:14" s="6" customFormat="1" ht="21" customHeight="1">
      <c r="B20" s="18" t="s">
        <v>7</v>
      </c>
      <c r="C20" s="85">
        <v>4</v>
      </c>
      <c r="D20" s="16">
        <f>C20/C22</f>
        <v>0.08888888888888889</v>
      </c>
      <c r="E20" s="14">
        <v>3</v>
      </c>
      <c r="F20" s="16">
        <f>E20/E22</f>
        <v>0.6</v>
      </c>
      <c r="H20" s="7"/>
      <c r="J20" s="26"/>
      <c r="K20" s="55"/>
      <c r="L20" s="26"/>
      <c r="M20" s="35"/>
      <c r="N20" s="36"/>
    </row>
    <row r="21" spans="2:14" s="6" customFormat="1" ht="21" customHeight="1" thickBot="1">
      <c r="B21" s="49" t="s">
        <v>40</v>
      </c>
      <c r="C21" s="86">
        <v>0</v>
      </c>
      <c r="D21" s="17">
        <f>C21/C22</f>
        <v>0</v>
      </c>
      <c r="E21" s="8">
        <v>0</v>
      </c>
      <c r="F21" s="17">
        <f>E21/E22</f>
        <v>0</v>
      </c>
      <c r="H21" s="7"/>
      <c r="J21" s="26"/>
      <c r="K21" s="55"/>
      <c r="L21" s="26"/>
      <c r="M21" s="35"/>
      <c r="N21" s="36"/>
    </row>
    <row r="22" spans="2:14" s="43" customFormat="1" ht="21" customHeight="1" thickBot="1" thickTop="1">
      <c r="B22" s="50" t="s">
        <v>4</v>
      </c>
      <c r="C22" s="87">
        <f>SUM(C18:C21)</f>
        <v>45</v>
      </c>
      <c r="D22" s="42">
        <f>SUM(D18:D21)</f>
        <v>1</v>
      </c>
      <c r="E22" s="41">
        <f>SUM(E18:E21)</f>
        <v>5</v>
      </c>
      <c r="F22" s="42">
        <f>SUM(F18:F21)</f>
        <v>1</v>
      </c>
      <c r="H22" s="44"/>
      <c r="J22" s="45"/>
      <c r="K22" s="56"/>
      <c r="L22" s="45"/>
      <c r="M22" s="38"/>
      <c r="N22" s="46"/>
    </row>
    <row r="23" spans="2:14" s="6" customFormat="1" ht="21" customHeight="1">
      <c r="B23" s="21" t="s">
        <v>106</v>
      </c>
      <c r="C23" s="19">
        <v>1</v>
      </c>
      <c r="D23" s="20">
        <f aca="true" t="shared" si="0" ref="D23:D31">C23/$C$32</f>
        <v>0.022222222222222223</v>
      </c>
      <c r="E23" s="19">
        <v>0</v>
      </c>
      <c r="F23" s="20">
        <f>E23/E32</f>
        <v>0</v>
      </c>
      <c r="H23" s="7"/>
      <c r="J23" s="26"/>
      <c r="K23" s="55"/>
      <c r="L23" s="26"/>
      <c r="M23" s="35"/>
      <c r="N23" s="36"/>
    </row>
    <row r="24" spans="2:14" s="6" customFormat="1" ht="21" customHeight="1">
      <c r="B24" s="18" t="s">
        <v>107</v>
      </c>
      <c r="C24" s="14">
        <v>22</v>
      </c>
      <c r="D24" s="16">
        <f t="shared" si="0"/>
        <v>0.4888888888888889</v>
      </c>
      <c r="E24" s="14">
        <v>1</v>
      </c>
      <c r="F24" s="16">
        <f>E24/E32</f>
        <v>0.2</v>
      </c>
      <c r="H24" s="7"/>
      <c r="J24" s="26"/>
      <c r="K24" s="55"/>
      <c r="L24" s="26"/>
      <c r="M24" s="35"/>
      <c r="N24" s="36"/>
    </row>
    <row r="25" spans="2:14" s="6" customFormat="1" ht="21" customHeight="1">
      <c r="B25" s="18" t="s">
        <v>8</v>
      </c>
      <c r="C25" s="14">
        <v>4</v>
      </c>
      <c r="D25" s="16">
        <f t="shared" si="0"/>
        <v>0.08888888888888889</v>
      </c>
      <c r="E25" s="14">
        <v>0</v>
      </c>
      <c r="F25" s="16">
        <f>E25/E32</f>
        <v>0</v>
      </c>
      <c r="H25" s="7"/>
      <c r="J25" s="26"/>
      <c r="K25" s="55"/>
      <c r="L25" s="26"/>
      <c r="M25" s="35"/>
      <c r="N25" s="36"/>
    </row>
    <row r="26" spans="2:14" s="6" customFormat="1" ht="21" customHeight="1">
      <c r="B26" s="18" t="s">
        <v>108</v>
      </c>
      <c r="C26" s="14">
        <v>13</v>
      </c>
      <c r="D26" s="16">
        <f t="shared" si="0"/>
        <v>0.28888888888888886</v>
      </c>
      <c r="E26" s="14">
        <v>2</v>
      </c>
      <c r="F26" s="16">
        <f>E26/E32</f>
        <v>0.4</v>
      </c>
      <c r="H26" s="7"/>
      <c r="J26" s="26"/>
      <c r="K26" s="55"/>
      <c r="L26" s="26"/>
      <c r="M26" s="35"/>
      <c r="N26" s="36"/>
    </row>
    <row r="27" spans="2:14" s="6" customFormat="1" ht="21" customHeight="1">
      <c r="B27" s="18" t="s">
        <v>109</v>
      </c>
      <c r="C27" s="14">
        <v>2</v>
      </c>
      <c r="D27" s="16">
        <f t="shared" si="0"/>
        <v>0.044444444444444446</v>
      </c>
      <c r="E27" s="14">
        <v>0</v>
      </c>
      <c r="F27" s="16">
        <f>E27/E32</f>
        <v>0</v>
      </c>
      <c r="H27" s="7"/>
      <c r="J27" s="26"/>
      <c r="K27" s="55"/>
      <c r="L27" s="26"/>
      <c r="M27" s="35"/>
      <c r="N27" s="36"/>
    </row>
    <row r="28" spans="2:14" s="6" customFormat="1" ht="21" customHeight="1">
      <c r="B28" s="18" t="s">
        <v>110</v>
      </c>
      <c r="C28" s="14">
        <v>1</v>
      </c>
      <c r="D28" s="16">
        <f t="shared" si="0"/>
        <v>0.022222222222222223</v>
      </c>
      <c r="E28" s="14">
        <v>1</v>
      </c>
      <c r="F28" s="16">
        <f>E28/E32</f>
        <v>0.2</v>
      </c>
      <c r="H28" s="7"/>
      <c r="J28" s="26"/>
      <c r="K28" s="55"/>
      <c r="L28" s="26"/>
      <c r="M28" s="35"/>
      <c r="N28" s="36"/>
    </row>
    <row r="29" spans="2:14" s="6" customFormat="1" ht="21" customHeight="1">
      <c r="B29" s="18" t="s">
        <v>9</v>
      </c>
      <c r="C29" s="14">
        <v>2</v>
      </c>
      <c r="D29" s="16">
        <f t="shared" si="0"/>
        <v>0.044444444444444446</v>
      </c>
      <c r="E29" s="14">
        <v>1</v>
      </c>
      <c r="F29" s="16">
        <f>E29/E32</f>
        <v>0.2</v>
      </c>
      <c r="H29" s="7"/>
      <c r="J29" s="26"/>
      <c r="K29" s="55"/>
      <c r="L29" s="26"/>
      <c r="M29" s="35"/>
      <c r="N29" s="36"/>
    </row>
    <row r="30" spans="2:14" s="6" customFormat="1" ht="21" customHeight="1">
      <c r="B30" s="18" t="s">
        <v>111</v>
      </c>
      <c r="C30" s="14">
        <v>0</v>
      </c>
      <c r="D30" s="16">
        <f t="shared" si="0"/>
        <v>0</v>
      </c>
      <c r="E30" s="14">
        <v>0</v>
      </c>
      <c r="F30" s="16">
        <f>E30/E32</f>
        <v>0</v>
      </c>
      <c r="H30" s="7"/>
      <c r="J30" s="26"/>
      <c r="K30" s="55"/>
      <c r="L30" s="26"/>
      <c r="M30" s="35"/>
      <c r="N30" s="36"/>
    </row>
    <row r="31" spans="2:14" s="6" customFormat="1" ht="21" customHeight="1" thickBot="1">
      <c r="B31" s="49" t="s">
        <v>40</v>
      </c>
      <c r="C31" s="8">
        <v>0</v>
      </c>
      <c r="D31" s="17">
        <f t="shared" si="0"/>
        <v>0</v>
      </c>
      <c r="E31" s="8">
        <v>0</v>
      </c>
      <c r="F31" s="17">
        <f>E31/E32</f>
        <v>0</v>
      </c>
      <c r="H31" s="7"/>
      <c r="J31" s="26"/>
      <c r="K31" s="55"/>
      <c r="L31" s="26"/>
      <c r="M31" s="35"/>
      <c r="N31" s="36"/>
    </row>
    <row r="32" spans="2:14" s="43" customFormat="1" ht="21" customHeight="1" thickBot="1" thickTop="1">
      <c r="B32" s="50" t="s">
        <v>4</v>
      </c>
      <c r="C32" s="87">
        <f>SUM(C23:C31)</f>
        <v>45</v>
      </c>
      <c r="D32" s="42">
        <f>SUM(D23:D31)</f>
        <v>0.9999999999999999</v>
      </c>
      <c r="E32" s="41">
        <f>SUM(E23:E31)</f>
        <v>5</v>
      </c>
      <c r="F32" s="42">
        <f>SUM(F23:F31)</f>
        <v>1</v>
      </c>
      <c r="H32" s="44"/>
      <c r="J32" s="45"/>
      <c r="K32" s="56"/>
      <c r="L32" s="45"/>
      <c r="M32" s="38"/>
      <c r="N32" s="46"/>
    </row>
    <row r="33" spans="2:14" s="6" customFormat="1" ht="21" customHeight="1">
      <c r="B33" s="21" t="s">
        <v>35</v>
      </c>
      <c r="C33" s="19">
        <v>35</v>
      </c>
      <c r="D33" s="20">
        <f>C33/C36</f>
        <v>0.7777777777777778</v>
      </c>
      <c r="E33" s="19">
        <v>3</v>
      </c>
      <c r="F33" s="20">
        <f>E33/E36</f>
        <v>0.6</v>
      </c>
      <c r="H33" s="7"/>
      <c r="J33" s="26"/>
      <c r="K33" s="55"/>
      <c r="L33" s="26"/>
      <c r="M33" s="35"/>
      <c r="N33" s="36"/>
    </row>
    <row r="34" spans="2:14" s="6" customFormat="1" ht="21" customHeight="1">
      <c r="B34" s="18" t="s">
        <v>36</v>
      </c>
      <c r="C34" s="14">
        <v>2</v>
      </c>
      <c r="D34" s="16">
        <f>C34/C36</f>
        <v>0.044444444444444446</v>
      </c>
      <c r="E34" s="14">
        <v>1</v>
      </c>
      <c r="F34" s="16">
        <f>E34/E36</f>
        <v>0.2</v>
      </c>
      <c r="H34" s="7"/>
      <c r="J34" s="26"/>
      <c r="K34" s="55"/>
      <c r="L34" s="26"/>
      <c r="M34" s="35"/>
      <c r="N34" s="36"/>
    </row>
    <row r="35" spans="2:14" s="6" customFormat="1" ht="21" customHeight="1" thickBot="1">
      <c r="B35" s="49" t="s">
        <v>40</v>
      </c>
      <c r="C35" s="8">
        <v>8</v>
      </c>
      <c r="D35" s="17">
        <f>C35/C36</f>
        <v>0.17777777777777778</v>
      </c>
      <c r="E35" s="8">
        <v>1</v>
      </c>
      <c r="F35" s="17">
        <f>E35/E36</f>
        <v>0.2</v>
      </c>
      <c r="H35" s="7"/>
      <c r="J35" s="26"/>
      <c r="K35" s="55"/>
      <c r="L35" s="26"/>
      <c r="M35" s="35"/>
      <c r="N35" s="36"/>
    </row>
    <row r="36" spans="2:14" s="43" customFormat="1" ht="21" customHeight="1" thickBot="1" thickTop="1">
      <c r="B36" s="50" t="s">
        <v>4</v>
      </c>
      <c r="C36" s="87">
        <f>SUM(C33:C35)</f>
        <v>45</v>
      </c>
      <c r="D36" s="42">
        <f>SUM(D33:D35)</f>
        <v>1</v>
      </c>
      <c r="E36" s="41">
        <f>SUM(E33:E35)</f>
        <v>5</v>
      </c>
      <c r="F36" s="42">
        <f>SUM(F33:F35)</f>
        <v>1</v>
      </c>
      <c r="H36" s="44"/>
      <c r="J36" s="45"/>
      <c r="K36" s="56"/>
      <c r="L36" s="45"/>
      <c r="M36" s="38"/>
      <c r="N36" s="46"/>
    </row>
    <row r="37" spans="2:14" s="6" customFormat="1" ht="15" customHeight="1" thickBot="1">
      <c r="B37" s="9"/>
      <c r="D37" s="7"/>
      <c r="F37" s="7"/>
      <c r="H37" s="7"/>
      <c r="J37" s="26"/>
      <c r="K37" s="55"/>
      <c r="L37" s="26"/>
      <c r="M37" s="35"/>
      <c r="N37" s="36"/>
    </row>
    <row r="38" spans="2:14" s="6" customFormat="1" ht="21" customHeight="1">
      <c r="B38" s="130" t="s">
        <v>41</v>
      </c>
      <c r="C38" s="136"/>
      <c r="D38" s="136"/>
      <c r="E38" s="136"/>
      <c r="F38" s="137"/>
      <c r="H38" s="7"/>
      <c r="J38" s="26"/>
      <c r="K38" s="55"/>
      <c r="L38" s="26"/>
      <c r="M38" s="35"/>
      <c r="N38" s="36"/>
    </row>
    <row r="39" spans="2:14" s="6" customFormat="1" ht="21" customHeight="1" thickBot="1">
      <c r="B39" s="156" t="s">
        <v>42</v>
      </c>
      <c r="C39" s="157"/>
      <c r="D39" s="157"/>
      <c r="E39" s="157"/>
      <c r="F39" s="158"/>
      <c r="H39" s="7"/>
      <c r="J39" s="26"/>
      <c r="K39" s="55"/>
      <c r="L39" s="26"/>
      <c r="M39" s="35"/>
      <c r="N39" s="36"/>
    </row>
    <row r="40" spans="2:14" s="6" customFormat="1" ht="21" customHeight="1" thickBot="1">
      <c r="B40" s="122"/>
      <c r="C40" s="159" t="s">
        <v>115</v>
      </c>
      <c r="D40" s="160"/>
      <c r="E40" s="159" t="s">
        <v>123</v>
      </c>
      <c r="F40" s="160"/>
      <c r="H40" s="7"/>
      <c r="J40" s="26"/>
      <c r="K40" s="55"/>
      <c r="L40" s="26"/>
      <c r="M40" s="35"/>
      <c r="N40" s="36"/>
    </row>
    <row r="41" spans="2:14" s="6" customFormat="1" ht="21" customHeight="1">
      <c r="B41" s="18" t="s">
        <v>28</v>
      </c>
      <c r="C41" s="14">
        <v>21</v>
      </c>
      <c r="D41" s="16">
        <f aca="true" t="shared" si="1" ref="D41:D46">C41/$C$47</f>
        <v>0.2079207920792079</v>
      </c>
      <c r="E41" s="14">
        <v>0</v>
      </c>
      <c r="F41" s="16">
        <f>E41/E47</f>
        <v>0</v>
      </c>
      <c r="H41" s="7"/>
      <c r="J41" s="26"/>
      <c r="K41" s="55"/>
      <c r="L41" s="26"/>
      <c r="M41" s="35"/>
      <c r="N41" s="36"/>
    </row>
    <row r="42" spans="2:14" s="6" customFormat="1" ht="21" customHeight="1">
      <c r="B42" s="18" t="s">
        <v>29</v>
      </c>
      <c r="C42" s="14">
        <v>23</v>
      </c>
      <c r="D42" s="16">
        <f t="shared" si="1"/>
        <v>0.22772277227722773</v>
      </c>
      <c r="E42" s="14">
        <v>1</v>
      </c>
      <c r="F42" s="16">
        <f>E42/E47</f>
        <v>0.2</v>
      </c>
      <c r="H42" s="7"/>
      <c r="J42" s="26"/>
      <c r="K42" s="55"/>
      <c r="L42" s="26"/>
      <c r="M42" s="35"/>
      <c r="N42" s="36"/>
    </row>
    <row r="43" spans="2:14" s="6" customFormat="1" ht="21" customHeight="1">
      <c r="B43" s="18" t="s">
        <v>37</v>
      </c>
      <c r="C43" s="14">
        <v>28</v>
      </c>
      <c r="D43" s="16">
        <f t="shared" si="1"/>
        <v>0.27722772277227725</v>
      </c>
      <c r="E43" s="14">
        <v>0</v>
      </c>
      <c r="F43" s="16">
        <f>E43/E47</f>
        <v>0</v>
      </c>
      <c r="H43" s="7"/>
      <c r="J43" s="26"/>
      <c r="K43" s="55"/>
      <c r="L43" s="26"/>
      <c r="M43" s="35"/>
      <c r="N43" s="36"/>
    </row>
    <row r="44" spans="2:14" s="6" customFormat="1" ht="21" customHeight="1">
      <c r="B44" s="18" t="s">
        <v>30</v>
      </c>
      <c r="C44" s="14">
        <v>4</v>
      </c>
      <c r="D44" s="16">
        <f t="shared" si="1"/>
        <v>0.039603960396039604</v>
      </c>
      <c r="E44" s="14">
        <v>1</v>
      </c>
      <c r="F44" s="16">
        <f>E44/E47</f>
        <v>0.2</v>
      </c>
      <c r="H44" s="7"/>
      <c r="J44" s="26"/>
      <c r="K44" s="55"/>
      <c r="L44" s="26"/>
      <c r="M44" s="35"/>
      <c r="N44" s="36"/>
    </row>
    <row r="45" spans="2:14" s="6" customFormat="1" ht="21" customHeight="1">
      <c r="B45" s="18" t="s">
        <v>38</v>
      </c>
      <c r="C45" s="14">
        <v>18</v>
      </c>
      <c r="D45" s="16">
        <f t="shared" si="1"/>
        <v>0.1782178217821782</v>
      </c>
      <c r="E45" s="14">
        <v>2</v>
      </c>
      <c r="F45" s="16">
        <f>E45/E47</f>
        <v>0.4</v>
      </c>
      <c r="H45" s="7"/>
      <c r="J45" s="26"/>
      <c r="K45" s="55"/>
      <c r="L45" s="26"/>
      <c r="M45" s="35"/>
      <c r="N45" s="36"/>
    </row>
    <row r="46" spans="2:14" s="6" customFormat="1" ht="21" customHeight="1" thickBot="1">
      <c r="B46" s="49" t="s">
        <v>39</v>
      </c>
      <c r="C46" s="8">
        <v>7</v>
      </c>
      <c r="D46" s="17">
        <f t="shared" si="1"/>
        <v>0.06930693069306931</v>
      </c>
      <c r="E46" s="8">
        <v>1</v>
      </c>
      <c r="F46" s="17">
        <f>E46/E47</f>
        <v>0.2</v>
      </c>
      <c r="H46" s="7"/>
      <c r="J46" s="26"/>
      <c r="K46" s="55"/>
      <c r="L46" s="26"/>
      <c r="M46" s="35"/>
      <c r="N46" s="36"/>
    </row>
    <row r="47" spans="2:14" s="43" customFormat="1" ht="21" customHeight="1" thickBot="1" thickTop="1">
      <c r="B47" s="50" t="s">
        <v>4</v>
      </c>
      <c r="C47" s="87">
        <f>SUM(C41:C46)</f>
        <v>101</v>
      </c>
      <c r="D47" s="42">
        <f>SUM(D41:D46)</f>
        <v>1</v>
      </c>
      <c r="E47" s="41">
        <f>SUM(E41:E46)</f>
        <v>5</v>
      </c>
      <c r="F47" s="42">
        <f>SUM(F41:F46)</f>
        <v>1</v>
      </c>
      <c r="H47" s="44"/>
      <c r="J47" s="45"/>
      <c r="K47" s="56"/>
      <c r="L47" s="45"/>
      <c r="M47" s="38"/>
      <c r="N47" s="46"/>
    </row>
    <row r="48" spans="2:14" s="6" customFormat="1" ht="15" customHeight="1" thickBot="1">
      <c r="B48" s="9"/>
      <c r="D48" s="7"/>
      <c r="F48" s="7"/>
      <c r="H48" s="7"/>
      <c r="J48" s="26"/>
      <c r="K48" s="55"/>
      <c r="L48" s="26"/>
      <c r="M48" s="35"/>
      <c r="N48" s="36"/>
    </row>
    <row r="49" spans="2:14" s="6" customFormat="1" ht="21" customHeight="1">
      <c r="B49" s="130" t="s">
        <v>90</v>
      </c>
      <c r="C49" s="136"/>
      <c r="D49" s="136"/>
      <c r="E49" s="136"/>
      <c r="F49" s="137"/>
      <c r="H49" s="7"/>
      <c r="J49" s="26"/>
      <c r="K49" s="55"/>
      <c r="L49" s="26"/>
      <c r="M49" s="73"/>
      <c r="N49" s="36"/>
    </row>
    <row r="50" spans="2:14" s="6" customFormat="1" ht="21" customHeight="1" thickBot="1">
      <c r="B50" s="138" t="s">
        <v>31</v>
      </c>
      <c r="C50" s="139"/>
      <c r="D50" s="139"/>
      <c r="E50" s="139"/>
      <c r="F50" s="140"/>
      <c r="H50" s="7"/>
      <c r="J50" s="26"/>
      <c r="K50" s="55"/>
      <c r="L50" s="26"/>
      <c r="M50" s="73"/>
      <c r="N50" s="36"/>
    </row>
    <row r="51" spans="2:14" s="6" customFormat="1" ht="21" customHeight="1" thickBot="1">
      <c r="B51" s="84"/>
      <c r="C51" s="159" t="s">
        <v>115</v>
      </c>
      <c r="D51" s="160"/>
      <c r="E51" s="159" t="s">
        <v>123</v>
      </c>
      <c r="F51" s="160"/>
      <c r="H51" s="7"/>
      <c r="J51" s="26"/>
      <c r="K51" s="55"/>
      <c r="L51" s="26"/>
      <c r="M51" s="73"/>
      <c r="N51" s="36"/>
    </row>
    <row r="52" spans="2:14" s="6" customFormat="1" ht="21" customHeight="1">
      <c r="B52" s="21" t="s">
        <v>11</v>
      </c>
      <c r="C52" s="19">
        <v>34</v>
      </c>
      <c r="D52" s="20">
        <f>C52/C55</f>
        <v>0.7555555555555555</v>
      </c>
      <c r="E52" s="19">
        <v>2</v>
      </c>
      <c r="F52" s="20">
        <f>E52/E55</f>
        <v>0.4</v>
      </c>
      <c r="H52" s="7"/>
      <c r="J52" s="26"/>
      <c r="K52" s="55"/>
      <c r="L52" s="26"/>
      <c r="M52" s="73"/>
      <c r="N52" s="36"/>
    </row>
    <row r="53" spans="2:14" s="6" customFormat="1" ht="21" customHeight="1">
      <c r="B53" s="18" t="s">
        <v>12</v>
      </c>
      <c r="C53" s="14">
        <v>11</v>
      </c>
      <c r="D53" s="16">
        <f>C53/C55</f>
        <v>0.24444444444444444</v>
      </c>
      <c r="E53" s="14">
        <v>3</v>
      </c>
      <c r="F53" s="16">
        <f>E53/E55</f>
        <v>0.6</v>
      </c>
      <c r="H53" s="7"/>
      <c r="J53" s="26"/>
      <c r="K53" s="55"/>
      <c r="L53" s="26"/>
      <c r="M53" s="73"/>
      <c r="N53" s="36"/>
    </row>
    <row r="54" spans="2:14" s="6" customFormat="1" ht="21" customHeight="1" thickBot="1">
      <c r="B54" s="49" t="s">
        <v>40</v>
      </c>
      <c r="C54" s="8">
        <v>0</v>
      </c>
      <c r="D54" s="17">
        <f>C54/C55</f>
        <v>0</v>
      </c>
      <c r="E54" s="8">
        <v>0</v>
      </c>
      <c r="F54" s="17">
        <f>E54/E55</f>
        <v>0</v>
      </c>
      <c r="H54" s="7"/>
      <c r="J54" s="26"/>
      <c r="K54" s="55"/>
      <c r="L54" s="26"/>
      <c r="M54" s="73"/>
      <c r="N54" s="36"/>
    </row>
    <row r="55" spans="2:14" s="43" customFormat="1" ht="21" customHeight="1" thickBot="1" thickTop="1">
      <c r="B55" s="50" t="s">
        <v>4</v>
      </c>
      <c r="C55" s="87">
        <f>SUM(C52:C54)</f>
        <v>45</v>
      </c>
      <c r="D55" s="42">
        <f>SUM(D52:D54)</f>
        <v>1</v>
      </c>
      <c r="E55" s="41">
        <f>SUM(E52:E54)</f>
        <v>5</v>
      </c>
      <c r="F55" s="42">
        <f>SUM(F52:F54)</f>
        <v>1</v>
      </c>
      <c r="H55" s="44"/>
      <c r="J55" s="45"/>
      <c r="K55" s="56"/>
      <c r="L55" s="45"/>
      <c r="M55" s="74"/>
      <c r="N55" s="46"/>
    </row>
    <row r="56" spans="2:14" s="6" customFormat="1" ht="15" customHeight="1" thickBot="1">
      <c r="B56" s="9"/>
      <c r="D56" s="7"/>
      <c r="F56" s="7"/>
      <c r="H56" s="7"/>
      <c r="J56" s="26"/>
      <c r="K56" s="55"/>
      <c r="L56" s="26"/>
      <c r="M56" s="73"/>
      <c r="N56" s="36"/>
    </row>
    <row r="57" spans="2:14" s="6" customFormat="1" ht="21" customHeight="1">
      <c r="B57" s="130" t="s">
        <v>91</v>
      </c>
      <c r="C57" s="136"/>
      <c r="D57" s="136"/>
      <c r="E57" s="136"/>
      <c r="F57" s="137"/>
      <c r="H57" s="7"/>
      <c r="J57" s="26"/>
      <c r="K57" s="55"/>
      <c r="L57" s="26"/>
      <c r="M57" s="35"/>
      <c r="N57" s="36"/>
    </row>
    <row r="58" spans="2:14" s="6" customFormat="1" ht="21" customHeight="1" thickBot="1">
      <c r="B58" s="138" t="s">
        <v>92</v>
      </c>
      <c r="C58" s="139"/>
      <c r="D58" s="139"/>
      <c r="E58" s="139"/>
      <c r="F58" s="140"/>
      <c r="H58" s="7"/>
      <c r="J58" s="26"/>
      <c r="K58" s="55"/>
      <c r="L58" s="26"/>
      <c r="M58" s="35"/>
      <c r="N58" s="36"/>
    </row>
    <row r="59" spans="2:14" s="6" customFormat="1" ht="21" customHeight="1" thickBot="1">
      <c r="B59" s="84"/>
      <c r="C59" s="159" t="s">
        <v>115</v>
      </c>
      <c r="D59" s="160"/>
      <c r="E59" s="159" t="s">
        <v>123</v>
      </c>
      <c r="F59" s="160"/>
      <c r="H59" s="7"/>
      <c r="J59" s="26"/>
      <c r="K59" s="55"/>
      <c r="L59" s="26"/>
      <c r="M59" s="35"/>
      <c r="N59" s="36"/>
    </row>
    <row r="60" spans="2:14" s="6" customFormat="1" ht="21" customHeight="1">
      <c r="B60" s="21" t="s">
        <v>14</v>
      </c>
      <c r="C60" s="19">
        <v>1</v>
      </c>
      <c r="D60" s="20">
        <f>C60/C65</f>
        <v>0.022222222222222223</v>
      </c>
      <c r="E60" s="19">
        <v>0</v>
      </c>
      <c r="F60" s="20">
        <f>E60/E65</f>
        <v>0</v>
      </c>
      <c r="H60" s="7"/>
      <c r="J60" s="26"/>
      <c r="K60" s="55"/>
      <c r="L60" s="26"/>
      <c r="M60" s="35"/>
      <c r="N60" s="36"/>
    </row>
    <row r="61" spans="2:14" s="6" customFormat="1" ht="21" customHeight="1">
      <c r="B61" s="18" t="s">
        <v>15</v>
      </c>
      <c r="C61" s="14">
        <v>15</v>
      </c>
      <c r="D61" s="16">
        <f>C61/C65</f>
        <v>0.3333333333333333</v>
      </c>
      <c r="E61" s="14">
        <v>1</v>
      </c>
      <c r="F61" s="16">
        <f>E61/E65</f>
        <v>0.2</v>
      </c>
      <c r="H61" s="7"/>
      <c r="J61" s="26"/>
      <c r="K61" s="55"/>
      <c r="L61" s="26"/>
      <c r="M61" s="35"/>
      <c r="N61" s="36"/>
    </row>
    <row r="62" spans="2:14" s="6" customFormat="1" ht="21" customHeight="1">
      <c r="B62" s="18" t="s">
        <v>93</v>
      </c>
      <c r="C62" s="14">
        <v>10</v>
      </c>
      <c r="D62" s="16">
        <f>C62/C65</f>
        <v>0.2222222222222222</v>
      </c>
      <c r="E62" s="14">
        <v>0</v>
      </c>
      <c r="F62" s="16">
        <f>E62/E65</f>
        <v>0</v>
      </c>
      <c r="H62" s="7"/>
      <c r="J62" s="26"/>
      <c r="K62" s="55"/>
      <c r="L62" s="26"/>
      <c r="M62" s="35"/>
      <c r="N62" s="36"/>
    </row>
    <row r="63" spans="2:14" s="6" customFormat="1" ht="21" customHeight="1">
      <c r="B63" s="18" t="s">
        <v>17</v>
      </c>
      <c r="C63" s="14">
        <v>8</v>
      </c>
      <c r="D63" s="16">
        <f>C63/C65</f>
        <v>0.17777777777777778</v>
      </c>
      <c r="E63" s="14">
        <v>1</v>
      </c>
      <c r="F63" s="16">
        <f>E63/E65</f>
        <v>0.2</v>
      </c>
      <c r="H63" s="7"/>
      <c r="J63" s="26"/>
      <c r="K63" s="55"/>
      <c r="L63" s="26"/>
      <c r="M63" s="35"/>
      <c r="N63" s="36"/>
    </row>
    <row r="64" spans="2:14" s="6" customFormat="1" ht="21" customHeight="1" thickBot="1">
      <c r="B64" s="49" t="s">
        <v>40</v>
      </c>
      <c r="C64" s="8">
        <v>11</v>
      </c>
      <c r="D64" s="17">
        <f>C64/C65</f>
        <v>0.24444444444444444</v>
      </c>
      <c r="E64" s="8">
        <v>3</v>
      </c>
      <c r="F64" s="17">
        <f>E64/E65</f>
        <v>0.6</v>
      </c>
      <c r="H64" s="7"/>
      <c r="J64" s="26"/>
      <c r="K64" s="55"/>
      <c r="L64" s="26"/>
      <c r="M64" s="35"/>
      <c r="N64" s="36"/>
    </row>
    <row r="65" spans="2:14" s="6" customFormat="1" ht="21" customHeight="1" thickBot="1" thickTop="1">
      <c r="B65" s="50" t="s">
        <v>4</v>
      </c>
      <c r="C65" s="41">
        <f>SUM(C60:C64)</f>
        <v>45</v>
      </c>
      <c r="D65" s="42">
        <f>SUM(D60:D64)</f>
        <v>1</v>
      </c>
      <c r="E65" s="41">
        <f>SUM(E60:E64)</f>
        <v>5</v>
      </c>
      <c r="F65" s="42">
        <f>SUM(F60:F64)</f>
        <v>1</v>
      </c>
      <c r="H65" s="7"/>
      <c r="J65" s="26"/>
      <c r="K65" s="55"/>
      <c r="L65" s="26"/>
      <c r="M65" s="35"/>
      <c r="N65" s="36"/>
    </row>
    <row r="66" spans="2:14" s="6" customFormat="1" ht="15" customHeight="1" thickBot="1">
      <c r="B66" s="9"/>
      <c r="D66" s="7"/>
      <c r="F66" s="7"/>
      <c r="H66" s="7"/>
      <c r="J66" s="26"/>
      <c r="K66" s="55"/>
      <c r="L66" s="26"/>
      <c r="M66" s="73"/>
      <c r="N66" s="36"/>
    </row>
    <row r="67" spans="2:26" s="6" customFormat="1" ht="21" customHeight="1">
      <c r="B67" s="130" t="s">
        <v>94</v>
      </c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7"/>
    </row>
    <row r="68" spans="2:26" s="6" customFormat="1" ht="21" customHeight="1" thickBot="1">
      <c r="B68" s="138" t="s">
        <v>86</v>
      </c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40"/>
    </row>
    <row r="69" spans="2:26" s="6" customFormat="1" ht="21" customHeight="1" thickBot="1">
      <c r="B69" s="142"/>
      <c r="C69" s="132" t="s">
        <v>14</v>
      </c>
      <c r="D69" s="131"/>
      <c r="E69" s="131"/>
      <c r="F69" s="133"/>
      <c r="G69" s="131" t="s">
        <v>15</v>
      </c>
      <c r="H69" s="131"/>
      <c r="I69" s="131"/>
      <c r="J69" s="131"/>
      <c r="K69" s="132" t="s">
        <v>16</v>
      </c>
      <c r="L69" s="131"/>
      <c r="M69" s="131"/>
      <c r="N69" s="133"/>
      <c r="O69" s="131" t="s">
        <v>17</v>
      </c>
      <c r="P69" s="131"/>
      <c r="Q69" s="131"/>
      <c r="R69" s="131"/>
      <c r="S69" s="132" t="s">
        <v>40</v>
      </c>
      <c r="T69" s="131"/>
      <c r="U69" s="131"/>
      <c r="V69" s="133"/>
      <c r="W69" s="134" t="s">
        <v>4</v>
      </c>
      <c r="X69" s="134"/>
      <c r="Y69" s="134"/>
      <c r="Z69" s="135"/>
    </row>
    <row r="70" spans="2:26" s="6" customFormat="1" ht="21" customHeight="1" thickBot="1">
      <c r="B70" s="143"/>
      <c r="C70" s="159" t="s">
        <v>115</v>
      </c>
      <c r="D70" s="160"/>
      <c r="E70" s="159" t="s">
        <v>123</v>
      </c>
      <c r="F70" s="160"/>
      <c r="G70" s="159" t="s">
        <v>115</v>
      </c>
      <c r="H70" s="160"/>
      <c r="I70" s="159" t="s">
        <v>123</v>
      </c>
      <c r="J70" s="160"/>
      <c r="K70" s="159" t="s">
        <v>115</v>
      </c>
      <c r="L70" s="160"/>
      <c r="M70" s="159" t="s">
        <v>123</v>
      </c>
      <c r="N70" s="160"/>
      <c r="O70" s="159" t="s">
        <v>115</v>
      </c>
      <c r="P70" s="160"/>
      <c r="Q70" s="159" t="s">
        <v>123</v>
      </c>
      <c r="R70" s="160"/>
      <c r="S70" s="159" t="s">
        <v>115</v>
      </c>
      <c r="T70" s="160"/>
      <c r="U70" s="159" t="s">
        <v>123</v>
      </c>
      <c r="V70" s="160"/>
      <c r="W70" s="159" t="s">
        <v>115</v>
      </c>
      <c r="X70" s="160"/>
      <c r="Y70" s="159" t="s">
        <v>123</v>
      </c>
      <c r="Z70" s="160"/>
    </row>
    <row r="71" spans="2:30" s="6" customFormat="1" ht="28.5" customHeight="1">
      <c r="B71" s="18" t="s">
        <v>23</v>
      </c>
      <c r="C71" s="93">
        <v>0</v>
      </c>
      <c r="D71" s="48">
        <f aca="true" t="shared" si="2" ref="D71:D77">C71/W71</f>
        <v>0</v>
      </c>
      <c r="E71" s="47">
        <v>0</v>
      </c>
      <c r="F71" s="94">
        <f aca="true" t="shared" si="3" ref="F71:F77">E71/Y71</f>
        <v>0</v>
      </c>
      <c r="G71" s="47">
        <v>16</v>
      </c>
      <c r="H71" s="48">
        <f aca="true" t="shared" si="4" ref="H71:H77">G71/W71</f>
        <v>0.35555555555555557</v>
      </c>
      <c r="I71" s="47">
        <v>1</v>
      </c>
      <c r="J71" s="13">
        <f aca="true" t="shared" si="5" ref="J71:J77">I71/Y71</f>
        <v>0.2</v>
      </c>
      <c r="K71" s="47">
        <v>13</v>
      </c>
      <c r="L71" s="48">
        <f aca="true" t="shared" si="6" ref="L71:L77">K71/W71</f>
        <v>0.28888888888888886</v>
      </c>
      <c r="M71" s="47">
        <v>2</v>
      </c>
      <c r="N71" s="94">
        <f aca="true" t="shared" si="7" ref="N71:N77">M71/Y71</f>
        <v>0.4</v>
      </c>
      <c r="O71" s="47">
        <v>16</v>
      </c>
      <c r="P71" s="48">
        <f aca="true" t="shared" si="8" ref="P71:P77">O71/W71</f>
        <v>0.35555555555555557</v>
      </c>
      <c r="Q71" s="47">
        <v>2</v>
      </c>
      <c r="R71" s="13">
        <f aca="true" t="shared" si="9" ref="R71:R77">Q71/Y71</f>
        <v>0.4</v>
      </c>
      <c r="S71" s="101">
        <v>0</v>
      </c>
      <c r="T71" s="13">
        <f aca="true" t="shared" si="10" ref="T71:T77">S71/W71</f>
        <v>0</v>
      </c>
      <c r="U71" s="107">
        <v>0</v>
      </c>
      <c r="V71" s="94">
        <f aca="true" t="shared" si="11" ref="V71:V77">U71/Y71</f>
        <v>0</v>
      </c>
      <c r="W71" s="69">
        <f aca="true" t="shared" si="12" ref="W71:W77">O71+K71+G71+C71+S71</f>
        <v>45</v>
      </c>
      <c r="X71" s="70">
        <f aca="true" t="shared" si="13" ref="X71:X77">D71+H71+L71+P71+T71</f>
        <v>1</v>
      </c>
      <c r="Y71" s="106">
        <f aca="true" t="shared" si="14" ref="Y71:Y77">Q71+M71+I71+E71+U71</f>
        <v>5</v>
      </c>
      <c r="Z71" s="40">
        <f aca="true" t="shared" si="15" ref="Z71:Z77">F71+J71+N71+R71+V71</f>
        <v>1</v>
      </c>
      <c r="AA71" s="12">
        <f aca="true" t="shared" si="16" ref="AA71:AA77">C71</f>
        <v>0</v>
      </c>
      <c r="AB71" s="12">
        <f aca="true" t="shared" si="17" ref="AB71:AB77">G71</f>
        <v>16</v>
      </c>
      <c r="AC71" s="12">
        <f aca="true" t="shared" si="18" ref="AC71:AC77">K71</f>
        <v>13</v>
      </c>
      <c r="AD71" s="10">
        <f aca="true" t="shared" si="19" ref="AD71:AD77">O71</f>
        <v>16</v>
      </c>
    </row>
    <row r="72" spans="2:30" s="6" customFormat="1" ht="28.5" customHeight="1">
      <c r="B72" s="18" t="s">
        <v>18</v>
      </c>
      <c r="C72" s="93">
        <v>0</v>
      </c>
      <c r="D72" s="48">
        <f t="shared" si="2"/>
        <v>0</v>
      </c>
      <c r="E72" s="47">
        <v>0</v>
      </c>
      <c r="F72" s="94">
        <f t="shared" si="3"/>
        <v>0</v>
      </c>
      <c r="G72" s="47">
        <v>4</v>
      </c>
      <c r="H72" s="48">
        <f t="shared" si="4"/>
        <v>0.08888888888888889</v>
      </c>
      <c r="I72" s="47">
        <v>1</v>
      </c>
      <c r="J72" s="13">
        <f t="shared" si="5"/>
        <v>0.2</v>
      </c>
      <c r="K72" s="47">
        <v>14</v>
      </c>
      <c r="L72" s="48">
        <f t="shared" si="6"/>
        <v>0.3111111111111111</v>
      </c>
      <c r="M72" s="47">
        <v>1</v>
      </c>
      <c r="N72" s="94">
        <f t="shared" si="7"/>
        <v>0.2</v>
      </c>
      <c r="O72" s="47">
        <v>27</v>
      </c>
      <c r="P72" s="48">
        <f t="shared" si="8"/>
        <v>0.6</v>
      </c>
      <c r="Q72" s="47">
        <v>3</v>
      </c>
      <c r="R72" s="13">
        <f t="shared" si="9"/>
        <v>0.6</v>
      </c>
      <c r="S72" s="101">
        <v>0</v>
      </c>
      <c r="T72" s="13">
        <f t="shared" si="10"/>
        <v>0</v>
      </c>
      <c r="U72" s="108">
        <v>0</v>
      </c>
      <c r="V72" s="94">
        <f t="shared" si="11"/>
        <v>0</v>
      </c>
      <c r="W72" s="69">
        <f t="shared" si="12"/>
        <v>45</v>
      </c>
      <c r="X72" s="70">
        <f t="shared" si="13"/>
        <v>1</v>
      </c>
      <c r="Y72" s="61">
        <f t="shared" si="14"/>
        <v>5</v>
      </c>
      <c r="Z72" s="40">
        <f t="shared" si="15"/>
        <v>1</v>
      </c>
      <c r="AA72" s="12">
        <f t="shared" si="16"/>
        <v>0</v>
      </c>
      <c r="AB72" s="12">
        <f t="shared" si="17"/>
        <v>4</v>
      </c>
      <c r="AC72" s="12">
        <f t="shared" si="18"/>
        <v>14</v>
      </c>
      <c r="AD72" s="10">
        <f t="shared" si="19"/>
        <v>27</v>
      </c>
    </row>
    <row r="73" spans="2:30" s="6" customFormat="1" ht="28.5" customHeight="1">
      <c r="B73" s="18" t="s">
        <v>19</v>
      </c>
      <c r="C73" s="93">
        <v>0</v>
      </c>
      <c r="D73" s="48">
        <f t="shared" si="2"/>
        <v>0</v>
      </c>
      <c r="E73" s="47">
        <v>0</v>
      </c>
      <c r="F73" s="94">
        <f t="shared" si="3"/>
        <v>0</v>
      </c>
      <c r="G73" s="47">
        <v>6</v>
      </c>
      <c r="H73" s="48">
        <f t="shared" si="4"/>
        <v>0.13333333333333333</v>
      </c>
      <c r="I73" s="47">
        <v>0</v>
      </c>
      <c r="J73" s="13">
        <f t="shared" si="5"/>
        <v>0</v>
      </c>
      <c r="K73" s="47">
        <v>13</v>
      </c>
      <c r="L73" s="48">
        <f t="shared" si="6"/>
        <v>0.28888888888888886</v>
      </c>
      <c r="M73" s="47">
        <v>1</v>
      </c>
      <c r="N73" s="94">
        <f t="shared" si="7"/>
        <v>0.2</v>
      </c>
      <c r="O73" s="47">
        <v>26</v>
      </c>
      <c r="P73" s="48">
        <f t="shared" si="8"/>
        <v>0.5777777777777777</v>
      </c>
      <c r="Q73" s="47">
        <v>4</v>
      </c>
      <c r="R73" s="13">
        <f t="shared" si="9"/>
        <v>0.8</v>
      </c>
      <c r="S73" s="101">
        <v>0</v>
      </c>
      <c r="T73" s="13">
        <f t="shared" si="10"/>
        <v>0</v>
      </c>
      <c r="U73" s="108">
        <v>0</v>
      </c>
      <c r="V73" s="94">
        <f t="shared" si="11"/>
        <v>0</v>
      </c>
      <c r="W73" s="69">
        <f t="shared" si="12"/>
        <v>45</v>
      </c>
      <c r="X73" s="70">
        <f t="shared" si="13"/>
        <v>0.9999999999999999</v>
      </c>
      <c r="Y73" s="61">
        <f t="shared" si="14"/>
        <v>5</v>
      </c>
      <c r="Z73" s="40">
        <f t="shared" si="15"/>
        <v>1</v>
      </c>
      <c r="AA73" s="12">
        <f t="shared" si="16"/>
        <v>0</v>
      </c>
      <c r="AB73" s="12">
        <f t="shared" si="17"/>
        <v>6</v>
      </c>
      <c r="AC73" s="12">
        <f t="shared" si="18"/>
        <v>13</v>
      </c>
      <c r="AD73" s="10">
        <f t="shared" si="19"/>
        <v>26</v>
      </c>
    </row>
    <row r="74" spans="2:30" s="6" customFormat="1" ht="28.5" customHeight="1">
      <c r="B74" s="18" t="s">
        <v>95</v>
      </c>
      <c r="C74" s="93">
        <v>0</v>
      </c>
      <c r="D74" s="48">
        <f t="shared" si="2"/>
        <v>0</v>
      </c>
      <c r="E74" s="47">
        <v>0</v>
      </c>
      <c r="F74" s="94">
        <f t="shared" si="3"/>
        <v>0</v>
      </c>
      <c r="G74" s="47">
        <v>7</v>
      </c>
      <c r="H74" s="48">
        <f t="shared" si="4"/>
        <v>0.15555555555555556</v>
      </c>
      <c r="I74" s="47">
        <v>0</v>
      </c>
      <c r="J74" s="13">
        <f t="shared" si="5"/>
        <v>0</v>
      </c>
      <c r="K74" s="47">
        <v>14</v>
      </c>
      <c r="L74" s="48">
        <f t="shared" si="6"/>
        <v>0.3111111111111111</v>
      </c>
      <c r="M74" s="47">
        <v>1</v>
      </c>
      <c r="N74" s="94">
        <f t="shared" si="7"/>
        <v>0.2</v>
      </c>
      <c r="O74" s="47">
        <v>24</v>
      </c>
      <c r="P74" s="48">
        <f t="shared" si="8"/>
        <v>0.5333333333333333</v>
      </c>
      <c r="Q74" s="47">
        <v>4</v>
      </c>
      <c r="R74" s="13">
        <f t="shared" si="9"/>
        <v>0.8</v>
      </c>
      <c r="S74" s="101">
        <v>0</v>
      </c>
      <c r="T74" s="13">
        <f t="shared" si="10"/>
        <v>0</v>
      </c>
      <c r="U74" s="108">
        <v>0</v>
      </c>
      <c r="V74" s="94">
        <f t="shared" si="11"/>
        <v>0</v>
      </c>
      <c r="W74" s="69">
        <f t="shared" si="12"/>
        <v>45</v>
      </c>
      <c r="X74" s="70">
        <f t="shared" si="13"/>
        <v>1</v>
      </c>
      <c r="Y74" s="61">
        <f t="shared" si="14"/>
        <v>5</v>
      </c>
      <c r="Z74" s="40">
        <f t="shared" si="15"/>
        <v>1</v>
      </c>
      <c r="AA74" s="12">
        <f t="shared" si="16"/>
        <v>0</v>
      </c>
      <c r="AB74" s="12">
        <f t="shared" si="17"/>
        <v>7</v>
      </c>
      <c r="AC74" s="12">
        <f t="shared" si="18"/>
        <v>14</v>
      </c>
      <c r="AD74" s="10">
        <f t="shared" si="19"/>
        <v>24</v>
      </c>
    </row>
    <row r="75" spans="2:30" s="6" customFormat="1" ht="28.5" customHeight="1">
      <c r="B75" s="18" t="s">
        <v>96</v>
      </c>
      <c r="C75" s="93">
        <v>1</v>
      </c>
      <c r="D75" s="48">
        <f t="shared" si="2"/>
        <v>0.022222222222222223</v>
      </c>
      <c r="E75" s="47">
        <v>0</v>
      </c>
      <c r="F75" s="94">
        <f t="shared" si="3"/>
        <v>0</v>
      </c>
      <c r="G75" s="47">
        <v>4</v>
      </c>
      <c r="H75" s="48">
        <f t="shared" si="4"/>
        <v>0.08888888888888889</v>
      </c>
      <c r="I75" s="47">
        <v>0</v>
      </c>
      <c r="J75" s="13">
        <f t="shared" si="5"/>
        <v>0</v>
      </c>
      <c r="K75" s="47">
        <v>17</v>
      </c>
      <c r="L75" s="48">
        <f t="shared" si="6"/>
        <v>0.37777777777777777</v>
      </c>
      <c r="M75" s="47">
        <v>0</v>
      </c>
      <c r="N75" s="94">
        <f t="shared" si="7"/>
        <v>0</v>
      </c>
      <c r="O75" s="47">
        <v>22</v>
      </c>
      <c r="P75" s="48">
        <f t="shared" si="8"/>
        <v>0.4888888888888889</v>
      </c>
      <c r="Q75" s="47">
        <v>5</v>
      </c>
      <c r="R75" s="13">
        <f t="shared" si="9"/>
        <v>1</v>
      </c>
      <c r="S75" s="101">
        <v>1</v>
      </c>
      <c r="T75" s="13">
        <f t="shared" si="10"/>
        <v>0.022222222222222223</v>
      </c>
      <c r="U75" s="108">
        <v>0</v>
      </c>
      <c r="V75" s="94">
        <f t="shared" si="11"/>
        <v>0</v>
      </c>
      <c r="W75" s="69">
        <f t="shared" si="12"/>
        <v>45</v>
      </c>
      <c r="X75" s="70">
        <f t="shared" si="13"/>
        <v>1</v>
      </c>
      <c r="Y75" s="61">
        <f t="shared" si="14"/>
        <v>5</v>
      </c>
      <c r="Z75" s="40">
        <f t="shared" si="15"/>
        <v>1</v>
      </c>
      <c r="AA75" s="12">
        <f t="shared" si="16"/>
        <v>1</v>
      </c>
      <c r="AB75" s="12">
        <f t="shared" si="17"/>
        <v>4</v>
      </c>
      <c r="AC75" s="12">
        <f t="shared" si="18"/>
        <v>17</v>
      </c>
      <c r="AD75" s="10">
        <f t="shared" si="19"/>
        <v>22</v>
      </c>
    </row>
    <row r="76" spans="2:30" s="6" customFormat="1" ht="28.5" customHeight="1">
      <c r="B76" s="18" t="s">
        <v>97</v>
      </c>
      <c r="C76" s="93">
        <v>1</v>
      </c>
      <c r="D76" s="48">
        <f t="shared" si="2"/>
        <v>0.022222222222222223</v>
      </c>
      <c r="E76" s="47">
        <v>0</v>
      </c>
      <c r="F76" s="94">
        <f t="shared" si="3"/>
        <v>0</v>
      </c>
      <c r="G76" s="47">
        <v>6</v>
      </c>
      <c r="H76" s="48">
        <f t="shared" si="4"/>
        <v>0.13333333333333333</v>
      </c>
      <c r="I76" s="47">
        <v>1</v>
      </c>
      <c r="J76" s="13">
        <f t="shared" si="5"/>
        <v>0.2</v>
      </c>
      <c r="K76" s="47">
        <v>19</v>
      </c>
      <c r="L76" s="48">
        <f t="shared" si="6"/>
        <v>0.4222222222222222</v>
      </c>
      <c r="M76" s="47">
        <v>1</v>
      </c>
      <c r="N76" s="94">
        <f t="shared" si="7"/>
        <v>0.2</v>
      </c>
      <c r="O76" s="47">
        <v>19</v>
      </c>
      <c r="P76" s="48">
        <f t="shared" si="8"/>
        <v>0.4222222222222222</v>
      </c>
      <c r="Q76" s="47">
        <v>2</v>
      </c>
      <c r="R76" s="13">
        <f t="shared" si="9"/>
        <v>0.4</v>
      </c>
      <c r="S76" s="101">
        <v>0</v>
      </c>
      <c r="T76" s="13">
        <f t="shared" si="10"/>
        <v>0</v>
      </c>
      <c r="U76" s="108">
        <v>1</v>
      </c>
      <c r="V76" s="94">
        <f t="shared" si="11"/>
        <v>0.2</v>
      </c>
      <c r="W76" s="69">
        <f t="shared" si="12"/>
        <v>45</v>
      </c>
      <c r="X76" s="70">
        <f t="shared" si="13"/>
        <v>1</v>
      </c>
      <c r="Y76" s="61">
        <f t="shared" si="14"/>
        <v>5</v>
      </c>
      <c r="Z76" s="40">
        <f t="shared" si="15"/>
        <v>1</v>
      </c>
      <c r="AA76" s="11">
        <f t="shared" si="16"/>
        <v>1</v>
      </c>
      <c r="AB76" s="11">
        <f t="shared" si="17"/>
        <v>6</v>
      </c>
      <c r="AC76" s="11">
        <f t="shared" si="18"/>
        <v>19</v>
      </c>
      <c r="AD76" s="10">
        <f t="shared" si="19"/>
        <v>19</v>
      </c>
    </row>
    <row r="77" spans="2:30" s="6" customFormat="1" ht="28.5" customHeight="1" thickBot="1">
      <c r="B77" s="97" t="s">
        <v>104</v>
      </c>
      <c r="C77" s="95">
        <v>0</v>
      </c>
      <c r="D77" s="77">
        <f t="shared" si="2"/>
        <v>0</v>
      </c>
      <c r="E77" s="99">
        <v>0</v>
      </c>
      <c r="F77" s="96">
        <f t="shared" si="3"/>
        <v>0</v>
      </c>
      <c r="G77" s="99">
        <v>13</v>
      </c>
      <c r="H77" s="77">
        <f t="shared" si="4"/>
        <v>0.28888888888888886</v>
      </c>
      <c r="I77" s="99">
        <v>0</v>
      </c>
      <c r="J77" s="78">
        <f t="shared" si="5"/>
        <v>0</v>
      </c>
      <c r="K77" s="99">
        <v>15</v>
      </c>
      <c r="L77" s="77">
        <f t="shared" si="6"/>
        <v>0.3333333333333333</v>
      </c>
      <c r="M77" s="99">
        <v>2</v>
      </c>
      <c r="N77" s="96">
        <f t="shared" si="7"/>
        <v>0.4</v>
      </c>
      <c r="O77" s="99">
        <v>17</v>
      </c>
      <c r="P77" s="77">
        <f t="shared" si="8"/>
        <v>0.37777777777777777</v>
      </c>
      <c r="Q77" s="99">
        <v>2</v>
      </c>
      <c r="R77" s="78">
        <f t="shared" si="9"/>
        <v>0.4</v>
      </c>
      <c r="S77" s="102">
        <v>0</v>
      </c>
      <c r="T77" s="78">
        <f t="shared" si="10"/>
        <v>0</v>
      </c>
      <c r="U77" s="109">
        <v>1</v>
      </c>
      <c r="V77" s="96">
        <f t="shared" si="11"/>
        <v>0.2</v>
      </c>
      <c r="W77" s="111">
        <f t="shared" si="12"/>
        <v>45</v>
      </c>
      <c r="X77" s="105">
        <f t="shared" si="13"/>
        <v>1</v>
      </c>
      <c r="Y77" s="62">
        <f t="shared" si="14"/>
        <v>5</v>
      </c>
      <c r="Z77" s="66">
        <f t="shared" si="15"/>
        <v>1</v>
      </c>
      <c r="AA77" s="11">
        <f t="shared" si="16"/>
        <v>0</v>
      </c>
      <c r="AB77" s="11">
        <f t="shared" si="17"/>
        <v>13</v>
      </c>
      <c r="AC77" s="11">
        <f t="shared" si="18"/>
        <v>15</v>
      </c>
      <c r="AD77" s="10">
        <f t="shared" si="19"/>
        <v>17</v>
      </c>
    </row>
    <row r="78" spans="2:20" s="14" customFormat="1" ht="18" customHeight="1" thickBot="1">
      <c r="B78" s="67"/>
      <c r="C78" s="68"/>
      <c r="D78" s="13"/>
      <c r="E78" s="68"/>
      <c r="F78" s="13"/>
      <c r="G78" s="68"/>
      <c r="H78" s="13"/>
      <c r="I78" s="68"/>
      <c r="J78" s="13"/>
      <c r="K78" s="65"/>
      <c r="L78" s="13"/>
      <c r="M78" s="69"/>
      <c r="N78" s="70"/>
      <c r="O78" s="67"/>
      <c r="P78" s="75"/>
      <c r="Q78" s="75"/>
      <c r="R78" s="75"/>
      <c r="S78" s="75"/>
      <c r="T78" s="76"/>
    </row>
    <row r="79" spans="2:26" s="6" customFormat="1" ht="21" customHeight="1">
      <c r="B79" s="130" t="s">
        <v>98</v>
      </c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7"/>
    </row>
    <row r="80" spans="2:26" s="6" customFormat="1" ht="21" customHeight="1" thickBot="1">
      <c r="B80" s="138" t="s">
        <v>99</v>
      </c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40"/>
    </row>
    <row r="81" spans="2:26" s="6" customFormat="1" ht="21" customHeight="1" thickBot="1">
      <c r="B81" s="142"/>
      <c r="C81" s="132" t="s">
        <v>14</v>
      </c>
      <c r="D81" s="131"/>
      <c r="E81" s="131"/>
      <c r="F81" s="133"/>
      <c r="G81" s="131" t="s">
        <v>15</v>
      </c>
      <c r="H81" s="131"/>
      <c r="I81" s="131"/>
      <c r="J81" s="131"/>
      <c r="K81" s="132" t="s">
        <v>16</v>
      </c>
      <c r="L81" s="131"/>
      <c r="M81" s="131"/>
      <c r="N81" s="133"/>
      <c r="O81" s="131" t="s">
        <v>17</v>
      </c>
      <c r="P81" s="131"/>
      <c r="Q81" s="131"/>
      <c r="R81" s="131"/>
      <c r="S81" s="132" t="s">
        <v>40</v>
      </c>
      <c r="T81" s="131"/>
      <c r="U81" s="131"/>
      <c r="V81" s="133"/>
      <c r="W81" s="134" t="s">
        <v>4</v>
      </c>
      <c r="X81" s="134"/>
      <c r="Y81" s="134"/>
      <c r="Z81" s="135"/>
    </row>
    <row r="82" spans="2:26" s="6" customFormat="1" ht="21" customHeight="1" thickBot="1">
      <c r="B82" s="143"/>
      <c r="C82" s="159" t="s">
        <v>115</v>
      </c>
      <c r="D82" s="160"/>
      <c r="E82" s="159" t="s">
        <v>123</v>
      </c>
      <c r="F82" s="160"/>
      <c r="G82" s="159" t="s">
        <v>115</v>
      </c>
      <c r="H82" s="160"/>
      <c r="I82" s="159" t="s">
        <v>123</v>
      </c>
      <c r="J82" s="160"/>
      <c r="K82" s="159" t="s">
        <v>115</v>
      </c>
      <c r="L82" s="160"/>
      <c r="M82" s="159" t="s">
        <v>123</v>
      </c>
      <c r="N82" s="160"/>
      <c r="O82" s="159" t="s">
        <v>115</v>
      </c>
      <c r="P82" s="160"/>
      <c r="Q82" s="159" t="s">
        <v>123</v>
      </c>
      <c r="R82" s="160"/>
      <c r="S82" s="159" t="s">
        <v>115</v>
      </c>
      <c r="T82" s="160"/>
      <c r="U82" s="159" t="s">
        <v>123</v>
      </c>
      <c r="V82" s="160"/>
      <c r="W82" s="159" t="s">
        <v>115</v>
      </c>
      <c r="X82" s="160"/>
      <c r="Y82" s="159" t="s">
        <v>123</v>
      </c>
      <c r="Z82" s="160"/>
    </row>
    <row r="83" spans="2:30" s="6" customFormat="1" ht="28.5" customHeight="1">
      <c r="B83" s="18" t="s">
        <v>100</v>
      </c>
      <c r="C83" s="93">
        <v>1</v>
      </c>
      <c r="D83" s="48">
        <f>C83/W83</f>
        <v>0.022222222222222223</v>
      </c>
      <c r="E83" s="47">
        <v>0</v>
      </c>
      <c r="F83" s="94">
        <f>E83/Y83</f>
        <v>0</v>
      </c>
      <c r="G83" s="68">
        <v>7</v>
      </c>
      <c r="H83" s="48">
        <f>G83/W83</f>
        <v>0.15555555555555556</v>
      </c>
      <c r="I83" s="47">
        <v>0</v>
      </c>
      <c r="J83" s="13">
        <f>I83/Y83</f>
        <v>0</v>
      </c>
      <c r="K83" s="93">
        <v>9</v>
      </c>
      <c r="L83" s="48">
        <f>K83/W83</f>
        <v>0.2</v>
      </c>
      <c r="M83" s="47">
        <v>1</v>
      </c>
      <c r="N83" s="94">
        <f>M83/Y83</f>
        <v>0.2</v>
      </c>
      <c r="O83" s="68">
        <v>27</v>
      </c>
      <c r="P83" s="48">
        <f>O83/W83</f>
        <v>0.6</v>
      </c>
      <c r="Q83" s="47">
        <v>4</v>
      </c>
      <c r="R83" s="13">
        <f>Q83/Y83</f>
        <v>0.8</v>
      </c>
      <c r="S83" s="101">
        <v>1</v>
      </c>
      <c r="T83" s="13">
        <f>S83/W83</f>
        <v>0.022222222222222223</v>
      </c>
      <c r="U83" s="107">
        <v>0</v>
      </c>
      <c r="V83" s="94">
        <f>U83/Y83</f>
        <v>0</v>
      </c>
      <c r="W83" s="69">
        <f>O83+K83+G83+C83+S83</f>
        <v>45</v>
      </c>
      <c r="X83" s="70">
        <f>D83+H83+L83+P83+T83</f>
        <v>1</v>
      </c>
      <c r="Y83" s="106">
        <f>Q83+M83+I83+E83+U83</f>
        <v>5</v>
      </c>
      <c r="Z83" s="40">
        <f>F83+J83+N83+R83+V83</f>
        <v>1</v>
      </c>
      <c r="AA83" s="11">
        <f>C83</f>
        <v>1</v>
      </c>
      <c r="AB83" s="11">
        <f>G83</f>
        <v>7</v>
      </c>
      <c r="AC83" s="11">
        <f>K83</f>
        <v>9</v>
      </c>
      <c r="AD83" s="10">
        <f>O83</f>
        <v>27</v>
      </c>
    </row>
    <row r="84" spans="2:30" s="6" customFormat="1" ht="28.5" customHeight="1">
      <c r="B84" s="18" t="s">
        <v>22</v>
      </c>
      <c r="C84" s="93">
        <v>0</v>
      </c>
      <c r="D84" s="48">
        <f>C84/W84</f>
        <v>0</v>
      </c>
      <c r="E84" s="47">
        <v>0</v>
      </c>
      <c r="F84" s="94">
        <f>E84/Y84</f>
        <v>0</v>
      </c>
      <c r="G84" s="68">
        <v>4</v>
      </c>
      <c r="H84" s="48">
        <f>G84/W84</f>
        <v>0.08888888888888889</v>
      </c>
      <c r="I84" s="47">
        <v>0</v>
      </c>
      <c r="J84" s="13">
        <f>I84/Y84</f>
        <v>0</v>
      </c>
      <c r="K84" s="93">
        <v>17</v>
      </c>
      <c r="L84" s="48">
        <f>K84/W84</f>
        <v>0.37777777777777777</v>
      </c>
      <c r="M84" s="47">
        <v>1</v>
      </c>
      <c r="N84" s="94">
        <f>M84/Y84</f>
        <v>0.2</v>
      </c>
      <c r="O84" s="68">
        <v>23</v>
      </c>
      <c r="P84" s="48">
        <f>O84/W84</f>
        <v>0.5111111111111111</v>
      </c>
      <c r="Q84" s="47">
        <v>4</v>
      </c>
      <c r="R84" s="13">
        <f>Q84/Y84</f>
        <v>0.8</v>
      </c>
      <c r="S84" s="93">
        <v>1</v>
      </c>
      <c r="T84" s="13">
        <f>S84/W84</f>
        <v>0.022222222222222223</v>
      </c>
      <c r="U84" s="47">
        <v>0</v>
      </c>
      <c r="V84" s="94">
        <f>U84/Y84</f>
        <v>0</v>
      </c>
      <c r="W84" s="69">
        <f>O84+K84+G84+C84+S84</f>
        <v>45</v>
      </c>
      <c r="X84" s="70">
        <f>D84+H84+L84+P84+T84</f>
        <v>1</v>
      </c>
      <c r="Y84" s="61">
        <f>Q84+M84+I84+E84+U84</f>
        <v>5</v>
      </c>
      <c r="Z84" s="40">
        <f>F84+J84+N84+R84+V84</f>
        <v>1</v>
      </c>
      <c r="AA84" s="11"/>
      <c r="AB84" s="11"/>
      <c r="AC84" s="11"/>
      <c r="AD84" s="10"/>
    </row>
    <row r="85" spans="2:30" s="6" customFormat="1" ht="28.5" customHeight="1" thickBot="1">
      <c r="B85" s="97" t="s">
        <v>101</v>
      </c>
      <c r="C85" s="95">
        <v>0</v>
      </c>
      <c r="D85" s="77">
        <f>C85/W85</f>
        <v>0</v>
      </c>
      <c r="E85" s="99">
        <v>0</v>
      </c>
      <c r="F85" s="96">
        <f>E85/Y85</f>
        <v>0</v>
      </c>
      <c r="G85" s="98">
        <v>3</v>
      </c>
      <c r="H85" s="77">
        <f>G85/W85</f>
        <v>0.06666666666666667</v>
      </c>
      <c r="I85" s="99">
        <v>0</v>
      </c>
      <c r="J85" s="78">
        <f>I85/Y85</f>
        <v>0</v>
      </c>
      <c r="K85" s="95">
        <v>16</v>
      </c>
      <c r="L85" s="77">
        <f>K85/W85</f>
        <v>0.35555555555555557</v>
      </c>
      <c r="M85" s="99">
        <v>1</v>
      </c>
      <c r="N85" s="96">
        <f>M85/Y85</f>
        <v>0.2</v>
      </c>
      <c r="O85" s="98">
        <v>25</v>
      </c>
      <c r="P85" s="77">
        <f>O85/W85</f>
        <v>0.5555555555555556</v>
      </c>
      <c r="Q85" s="99">
        <v>4</v>
      </c>
      <c r="R85" s="78">
        <f>Q85/Y85</f>
        <v>0.8</v>
      </c>
      <c r="S85" s="95">
        <v>1</v>
      </c>
      <c r="T85" s="78">
        <f>S85/W85</f>
        <v>0.022222222222222223</v>
      </c>
      <c r="U85" s="99">
        <v>0</v>
      </c>
      <c r="V85" s="96">
        <f>U85/Y85</f>
        <v>0</v>
      </c>
      <c r="W85" s="111">
        <f>O85+K85+G85+C85+S85</f>
        <v>45</v>
      </c>
      <c r="X85" s="105">
        <f>D85+H85+L85+P85+T85</f>
        <v>1</v>
      </c>
      <c r="Y85" s="62">
        <f>Q85+M85+I85+E85+U85</f>
        <v>5</v>
      </c>
      <c r="Z85" s="66">
        <f>F85+J85+N85+R85+V85</f>
        <v>1</v>
      </c>
      <c r="AA85" s="11"/>
      <c r="AB85" s="11"/>
      <c r="AC85" s="11"/>
      <c r="AD85" s="10"/>
    </row>
    <row r="86" spans="2:14" s="6" customFormat="1" ht="15" customHeight="1" thickBot="1">
      <c r="B86" s="9"/>
      <c r="D86" s="7"/>
      <c r="F86" s="7"/>
      <c r="H86" s="7"/>
      <c r="J86" s="26"/>
      <c r="K86" s="55"/>
      <c r="L86" s="26"/>
      <c r="M86" s="73"/>
      <c r="N86" s="36"/>
    </row>
    <row r="87" spans="2:26" s="6" customFormat="1" ht="21" customHeight="1">
      <c r="B87" s="130" t="s">
        <v>24</v>
      </c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7"/>
    </row>
    <row r="88" spans="2:26" s="6" customFormat="1" ht="21" customHeight="1" thickBot="1">
      <c r="B88" s="138" t="s">
        <v>32</v>
      </c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40"/>
    </row>
    <row r="89" spans="2:26" s="6" customFormat="1" ht="21" customHeight="1" thickBot="1">
      <c r="B89" s="142"/>
      <c r="C89" s="132" t="s">
        <v>14</v>
      </c>
      <c r="D89" s="131"/>
      <c r="E89" s="131"/>
      <c r="F89" s="133"/>
      <c r="G89" s="131" t="s">
        <v>15</v>
      </c>
      <c r="H89" s="131"/>
      <c r="I89" s="131"/>
      <c r="J89" s="131"/>
      <c r="K89" s="132" t="s">
        <v>16</v>
      </c>
      <c r="L89" s="131"/>
      <c r="M89" s="131"/>
      <c r="N89" s="133"/>
      <c r="O89" s="131" t="s">
        <v>17</v>
      </c>
      <c r="P89" s="131"/>
      <c r="Q89" s="131"/>
      <c r="R89" s="131"/>
      <c r="S89" s="132" t="s">
        <v>40</v>
      </c>
      <c r="T89" s="131"/>
      <c r="U89" s="131"/>
      <c r="V89" s="133"/>
      <c r="W89" s="134" t="s">
        <v>4</v>
      </c>
      <c r="X89" s="134"/>
      <c r="Y89" s="134"/>
      <c r="Z89" s="135"/>
    </row>
    <row r="90" spans="2:26" s="6" customFormat="1" ht="21" customHeight="1" thickBot="1">
      <c r="B90" s="143"/>
      <c r="C90" s="159" t="s">
        <v>115</v>
      </c>
      <c r="D90" s="160"/>
      <c r="E90" s="159" t="s">
        <v>123</v>
      </c>
      <c r="F90" s="160"/>
      <c r="G90" s="159" t="s">
        <v>115</v>
      </c>
      <c r="H90" s="160"/>
      <c r="I90" s="159" t="s">
        <v>123</v>
      </c>
      <c r="J90" s="160"/>
      <c r="K90" s="159" t="s">
        <v>115</v>
      </c>
      <c r="L90" s="160"/>
      <c r="M90" s="159" t="s">
        <v>123</v>
      </c>
      <c r="N90" s="160"/>
      <c r="O90" s="159" t="s">
        <v>115</v>
      </c>
      <c r="P90" s="160"/>
      <c r="Q90" s="159" t="s">
        <v>123</v>
      </c>
      <c r="R90" s="160"/>
      <c r="S90" s="159" t="s">
        <v>115</v>
      </c>
      <c r="T90" s="160"/>
      <c r="U90" s="159" t="s">
        <v>123</v>
      </c>
      <c r="V90" s="160"/>
      <c r="W90" s="159" t="s">
        <v>115</v>
      </c>
      <c r="X90" s="160"/>
      <c r="Y90" s="159" t="s">
        <v>123</v>
      </c>
      <c r="Z90" s="160"/>
    </row>
    <row r="91" spans="2:26" s="6" customFormat="1" ht="28.5" customHeight="1" thickBot="1">
      <c r="B91" s="97" t="s">
        <v>25</v>
      </c>
      <c r="C91" s="114">
        <v>0</v>
      </c>
      <c r="D91" s="71">
        <f>C91/W91</f>
        <v>0</v>
      </c>
      <c r="E91" s="63">
        <v>0</v>
      </c>
      <c r="F91" s="115">
        <f>E91/Y91</f>
        <v>0</v>
      </c>
      <c r="G91" s="112">
        <v>4</v>
      </c>
      <c r="H91" s="71">
        <f>G91/W91</f>
        <v>0.08888888888888889</v>
      </c>
      <c r="I91" s="63">
        <v>0</v>
      </c>
      <c r="J91" s="37">
        <f>I91/Y91</f>
        <v>0</v>
      </c>
      <c r="K91" s="114">
        <v>11</v>
      </c>
      <c r="L91" s="71">
        <f>K91/W91</f>
        <v>0.24444444444444444</v>
      </c>
      <c r="M91" s="63">
        <v>1</v>
      </c>
      <c r="N91" s="115">
        <f>M91/Y91</f>
        <v>0.2</v>
      </c>
      <c r="O91" s="112">
        <v>30</v>
      </c>
      <c r="P91" s="71">
        <f>O91/W91</f>
        <v>0.6666666666666666</v>
      </c>
      <c r="Q91" s="63">
        <v>4</v>
      </c>
      <c r="R91" s="37">
        <f>Q91/Y91</f>
        <v>0.8</v>
      </c>
      <c r="S91" s="116">
        <v>0</v>
      </c>
      <c r="T91" s="37">
        <f>S91/W91</f>
        <v>0</v>
      </c>
      <c r="U91" s="119">
        <v>0</v>
      </c>
      <c r="V91" s="115">
        <f>U91/Y91</f>
        <v>0</v>
      </c>
      <c r="W91" s="113">
        <f>C91+G91+K91+O91+S91</f>
        <v>45</v>
      </c>
      <c r="X91" s="117">
        <f>D91+H91+L91+P91+T91</f>
        <v>1</v>
      </c>
      <c r="Y91" s="118">
        <f>E91+I91+M91+Q91+U91</f>
        <v>5</v>
      </c>
      <c r="Z91" s="39">
        <f>F91+J91+N91+R91+V91</f>
        <v>1</v>
      </c>
    </row>
    <row r="92" spans="2:14" s="6" customFormat="1" ht="15" customHeight="1">
      <c r="B92" s="9"/>
      <c r="D92" s="7"/>
      <c r="F92" s="7"/>
      <c r="H92" s="7"/>
      <c r="J92" s="26"/>
      <c r="K92" s="55"/>
      <c r="L92" s="26"/>
      <c r="M92" s="73"/>
      <c r="N92" s="36"/>
    </row>
    <row r="93" spans="2:14" s="6" customFormat="1" ht="15" customHeight="1">
      <c r="B93" s="9"/>
      <c r="D93" s="7"/>
      <c r="F93" s="7"/>
      <c r="H93" s="7"/>
      <c r="J93" s="26"/>
      <c r="K93" s="55"/>
      <c r="L93" s="26"/>
      <c r="M93" s="73"/>
      <c r="N93" s="36"/>
    </row>
    <row r="94" spans="2:14" s="6" customFormat="1" ht="15" customHeight="1">
      <c r="B94" s="9"/>
      <c r="D94" s="7"/>
      <c r="F94" s="7"/>
      <c r="H94" s="7"/>
      <c r="J94" s="26"/>
      <c r="K94" s="55"/>
      <c r="L94" s="26"/>
      <c r="M94" s="73"/>
      <c r="N94" s="36"/>
    </row>
    <row r="95" spans="2:14" s="6" customFormat="1" ht="15" customHeight="1">
      <c r="B95" s="9"/>
      <c r="D95" s="7"/>
      <c r="F95" s="7"/>
      <c r="H95" s="7"/>
      <c r="J95" s="26"/>
      <c r="K95" s="55"/>
      <c r="L95" s="26"/>
      <c r="M95" s="73"/>
      <c r="N95" s="36"/>
    </row>
    <row r="96" spans="2:14" s="6" customFormat="1" ht="15" customHeight="1">
      <c r="B96" s="9"/>
      <c r="D96" s="7"/>
      <c r="F96" s="7"/>
      <c r="H96" s="7"/>
      <c r="J96" s="26"/>
      <c r="K96" s="55"/>
      <c r="L96" s="26"/>
      <c r="M96" s="73"/>
      <c r="N96" s="36"/>
    </row>
    <row r="97" spans="2:14" s="6" customFormat="1" ht="15" customHeight="1">
      <c r="B97" s="9"/>
      <c r="D97" s="7"/>
      <c r="F97" s="7"/>
      <c r="H97" s="7"/>
      <c r="J97" s="26"/>
      <c r="K97" s="55"/>
      <c r="L97" s="26"/>
      <c r="M97" s="73"/>
      <c r="N97" s="36"/>
    </row>
    <row r="98" spans="2:14" s="6" customFormat="1" ht="15" customHeight="1">
      <c r="B98" s="9"/>
      <c r="D98" s="7"/>
      <c r="F98" s="7"/>
      <c r="H98" s="7"/>
      <c r="J98" s="26"/>
      <c r="K98" s="55"/>
      <c r="L98" s="26"/>
      <c r="M98" s="35"/>
      <c r="N98" s="36"/>
    </row>
    <row r="99" spans="2:14" s="6" customFormat="1" ht="15" customHeight="1">
      <c r="B99" s="9"/>
      <c r="D99" s="7"/>
      <c r="F99" s="7"/>
      <c r="H99" s="7"/>
      <c r="J99" s="26"/>
      <c r="K99" s="55"/>
      <c r="L99" s="26"/>
      <c r="M99" s="35"/>
      <c r="N99" s="36"/>
    </row>
    <row r="100" spans="2:14" s="6" customFormat="1" ht="15" customHeight="1">
      <c r="B100" s="9"/>
      <c r="D100" s="7"/>
      <c r="F100" s="7"/>
      <c r="H100" s="7"/>
      <c r="J100" s="26"/>
      <c r="K100" s="55"/>
      <c r="L100" s="26"/>
      <c r="M100" s="35"/>
      <c r="N100" s="36"/>
    </row>
    <row r="101" spans="2:14" s="6" customFormat="1" ht="15" customHeight="1">
      <c r="B101" s="9"/>
      <c r="D101" s="7"/>
      <c r="F101" s="7"/>
      <c r="H101" s="7"/>
      <c r="J101" s="26"/>
      <c r="K101" s="55"/>
      <c r="L101" s="26"/>
      <c r="M101" s="35"/>
      <c r="N101" s="36"/>
    </row>
    <row r="102" spans="2:14" s="6" customFormat="1" ht="15" customHeight="1">
      <c r="B102" s="9"/>
      <c r="D102" s="7"/>
      <c r="F102" s="7"/>
      <c r="H102" s="7"/>
      <c r="J102" s="26"/>
      <c r="K102" s="55"/>
      <c r="L102" s="26"/>
      <c r="M102" s="35"/>
      <c r="N102" s="36"/>
    </row>
    <row r="103" spans="2:14" s="6" customFormat="1" ht="15" customHeight="1">
      <c r="B103" s="9"/>
      <c r="D103" s="7"/>
      <c r="F103" s="7"/>
      <c r="H103" s="7"/>
      <c r="J103" s="26"/>
      <c r="K103" s="55"/>
      <c r="L103" s="26"/>
      <c r="M103" s="35"/>
      <c r="N103" s="36"/>
    </row>
    <row r="104" spans="2:14" s="6" customFormat="1" ht="15" customHeight="1">
      <c r="B104" s="9"/>
      <c r="D104" s="7"/>
      <c r="F104" s="7"/>
      <c r="H104" s="7"/>
      <c r="J104" s="26"/>
      <c r="K104" s="55"/>
      <c r="L104" s="26"/>
      <c r="M104" s="35"/>
      <c r="N104" s="36"/>
    </row>
    <row r="105" spans="2:14" s="6" customFormat="1" ht="15" customHeight="1">
      <c r="B105" s="9"/>
      <c r="D105" s="7"/>
      <c r="F105" s="7"/>
      <c r="H105" s="7"/>
      <c r="J105" s="26"/>
      <c r="K105" s="55"/>
      <c r="L105" s="26"/>
      <c r="M105" s="35"/>
      <c r="N105" s="36"/>
    </row>
    <row r="106" spans="2:14" s="6" customFormat="1" ht="15" customHeight="1">
      <c r="B106" s="9"/>
      <c r="D106" s="7"/>
      <c r="F106" s="7"/>
      <c r="H106" s="7"/>
      <c r="J106" s="26"/>
      <c r="K106" s="55"/>
      <c r="L106" s="26"/>
      <c r="M106" s="35"/>
      <c r="N106" s="36"/>
    </row>
    <row r="107" spans="2:14" s="6" customFormat="1" ht="15" customHeight="1">
      <c r="B107" s="9"/>
      <c r="D107" s="7"/>
      <c r="F107" s="7"/>
      <c r="H107" s="7"/>
      <c r="J107" s="26"/>
      <c r="K107" s="55"/>
      <c r="L107" s="26"/>
      <c r="M107" s="35"/>
      <c r="N107" s="36"/>
    </row>
    <row r="108" spans="2:14" s="6" customFormat="1" ht="15" customHeight="1">
      <c r="B108" s="9"/>
      <c r="D108" s="7"/>
      <c r="F108" s="7"/>
      <c r="H108" s="7"/>
      <c r="J108" s="26"/>
      <c r="K108" s="55"/>
      <c r="L108" s="26"/>
      <c r="M108" s="35"/>
      <c r="N108" s="36"/>
    </row>
    <row r="109" spans="2:14" s="6" customFormat="1" ht="15" customHeight="1">
      <c r="B109" s="9"/>
      <c r="D109" s="7"/>
      <c r="F109" s="7"/>
      <c r="H109" s="7"/>
      <c r="J109" s="26"/>
      <c r="K109" s="55"/>
      <c r="L109" s="26"/>
      <c r="M109" s="35"/>
      <c r="N109" s="36"/>
    </row>
    <row r="110" spans="2:14" s="6" customFormat="1" ht="15" customHeight="1">
      <c r="B110" s="9"/>
      <c r="D110" s="7"/>
      <c r="F110" s="7"/>
      <c r="H110" s="7"/>
      <c r="J110" s="26"/>
      <c r="K110" s="55"/>
      <c r="L110" s="26"/>
      <c r="M110" s="35"/>
      <c r="N110" s="36"/>
    </row>
    <row r="111" spans="2:14" s="6" customFormat="1" ht="15" customHeight="1">
      <c r="B111" s="9"/>
      <c r="D111" s="7"/>
      <c r="F111" s="7"/>
      <c r="H111" s="7"/>
      <c r="J111" s="26"/>
      <c r="K111" s="55"/>
      <c r="L111" s="26"/>
      <c r="M111" s="35"/>
      <c r="N111" s="36"/>
    </row>
    <row r="112" spans="2:14" s="6" customFormat="1" ht="15" customHeight="1">
      <c r="B112" s="9"/>
      <c r="D112" s="7"/>
      <c r="F112" s="7"/>
      <c r="H112" s="7"/>
      <c r="J112" s="26"/>
      <c r="K112" s="55"/>
      <c r="L112" s="26"/>
      <c r="M112" s="35"/>
      <c r="N112" s="36"/>
    </row>
    <row r="113" spans="2:14" s="6" customFormat="1" ht="15" customHeight="1">
      <c r="B113" s="9"/>
      <c r="D113" s="7"/>
      <c r="F113" s="7"/>
      <c r="H113" s="7"/>
      <c r="J113" s="26"/>
      <c r="K113" s="55"/>
      <c r="L113" s="26"/>
      <c r="M113" s="35"/>
      <c r="N113" s="36"/>
    </row>
    <row r="114" spans="2:14" s="6" customFormat="1" ht="15" customHeight="1">
      <c r="B114" s="9"/>
      <c r="D114" s="7"/>
      <c r="F114" s="7"/>
      <c r="H114" s="7"/>
      <c r="J114" s="26"/>
      <c r="K114" s="55"/>
      <c r="L114" s="26"/>
      <c r="M114" s="35"/>
      <c r="N114" s="36"/>
    </row>
    <row r="115" spans="2:14" s="6" customFormat="1" ht="15" customHeight="1">
      <c r="B115" s="9"/>
      <c r="D115" s="7"/>
      <c r="F115" s="7"/>
      <c r="H115" s="7"/>
      <c r="J115" s="26"/>
      <c r="K115" s="55"/>
      <c r="L115" s="26"/>
      <c r="M115" s="35"/>
      <c r="N115" s="36"/>
    </row>
    <row r="116" spans="2:14" s="6" customFormat="1" ht="15" customHeight="1">
      <c r="B116" s="9"/>
      <c r="D116" s="7"/>
      <c r="F116" s="7"/>
      <c r="H116" s="7"/>
      <c r="J116" s="26"/>
      <c r="K116" s="55"/>
      <c r="L116" s="26"/>
      <c r="M116" s="35"/>
      <c r="N116" s="36"/>
    </row>
    <row r="117" spans="2:14" s="6" customFormat="1" ht="15" customHeight="1">
      <c r="B117" s="9"/>
      <c r="D117" s="7"/>
      <c r="F117" s="7"/>
      <c r="H117" s="7"/>
      <c r="J117" s="26"/>
      <c r="K117" s="55"/>
      <c r="L117" s="26"/>
      <c r="M117" s="35"/>
      <c r="N117" s="36"/>
    </row>
    <row r="118" spans="2:14" s="6" customFormat="1" ht="15" customHeight="1">
      <c r="B118" s="9"/>
      <c r="D118" s="7"/>
      <c r="F118" s="7"/>
      <c r="H118" s="7"/>
      <c r="J118" s="26"/>
      <c r="K118" s="55"/>
      <c r="L118" s="26"/>
      <c r="M118" s="35"/>
      <c r="N118" s="36"/>
    </row>
    <row r="119" spans="2:14" s="6" customFormat="1" ht="15" customHeight="1">
      <c r="B119" s="9"/>
      <c r="D119" s="7"/>
      <c r="F119" s="7"/>
      <c r="H119" s="7"/>
      <c r="J119" s="26"/>
      <c r="K119" s="55"/>
      <c r="L119" s="26"/>
      <c r="M119" s="35"/>
      <c r="N119" s="36"/>
    </row>
    <row r="120" spans="2:14" s="6" customFormat="1" ht="15" customHeight="1">
      <c r="B120" s="9"/>
      <c r="D120" s="7"/>
      <c r="F120" s="7"/>
      <c r="H120" s="7"/>
      <c r="J120" s="26"/>
      <c r="K120" s="55"/>
      <c r="L120" s="26"/>
      <c r="M120" s="35"/>
      <c r="N120" s="36"/>
    </row>
    <row r="121" spans="2:14" s="6" customFormat="1" ht="15" customHeight="1">
      <c r="B121" s="9"/>
      <c r="D121" s="7"/>
      <c r="F121" s="7"/>
      <c r="H121" s="7"/>
      <c r="J121" s="26"/>
      <c r="K121" s="55"/>
      <c r="L121" s="26"/>
      <c r="M121" s="35"/>
      <c r="N121" s="36"/>
    </row>
    <row r="122" spans="2:14" s="6" customFormat="1" ht="15" customHeight="1">
      <c r="B122" s="9"/>
      <c r="D122" s="7"/>
      <c r="F122" s="7"/>
      <c r="H122" s="7"/>
      <c r="J122" s="26"/>
      <c r="K122" s="55"/>
      <c r="L122" s="26"/>
      <c r="M122" s="35"/>
      <c r="N122" s="36"/>
    </row>
    <row r="123" spans="2:14" s="6" customFormat="1" ht="15" customHeight="1">
      <c r="B123" s="9"/>
      <c r="D123" s="7"/>
      <c r="F123" s="7"/>
      <c r="H123" s="7"/>
      <c r="J123" s="26"/>
      <c r="K123" s="55"/>
      <c r="L123" s="26"/>
      <c r="M123" s="35"/>
      <c r="N123" s="36"/>
    </row>
    <row r="124" spans="2:14" s="6" customFormat="1" ht="15" customHeight="1">
      <c r="B124" s="9"/>
      <c r="D124" s="7"/>
      <c r="F124" s="7"/>
      <c r="H124" s="7"/>
      <c r="J124" s="26"/>
      <c r="K124" s="55"/>
      <c r="L124" s="26"/>
      <c r="M124" s="35"/>
      <c r="N124" s="36"/>
    </row>
    <row r="125" spans="2:14" s="6" customFormat="1" ht="15" customHeight="1">
      <c r="B125" s="9"/>
      <c r="D125" s="7"/>
      <c r="F125" s="7"/>
      <c r="H125" s="7"/>
      <c r="J125" s="26"/>
      <c r="K125" s="55"/>
      <c r="L125" s="26"/>
      <c r="M125" s="35"/>
      <c r="N125" s="36"/>
    </row>
    <row r="126" spans="2:14" s="6" customFormat="1" ht="15" customHeight="1">
      <c r="B126" s="9"/>
      <c r="D126" s="7"/>
      <c r="F126" s="7"/>
      <c r="H126" s="7"/>
      <c r="J126" s="26"/>
      <c r="K126" s="55"/>
      <c r="L126" s="26"/>
      <c r="M126" s="35"/>
      <c r="N126" s="36"/>
    </row>
    <row r="127" spans="2:14" s="6" customFormat="1" ht="15" customHeight="1">
      <c r="B127" s="9"/>
      <c r="D127" s="7"/>
      <c r="F127" s="7"/>
      <c r="H127" s="7"/>
      <c r="J127" s="26"/>
      <c r="K127" s="55"/>
      <c r="L127" s="26"/>
      <c r="M127" s="35"/>
      <c r="N127" s="36"/>
    </row>
    <row r="128" spans="2:14" s="6" customFormat="1" ht="15" customHeight="1">
      <c r="B128" s="9"/>
      <c r="D128" s="7"/>
      <c r="F128" s="7"/>
      <c r="H128" s="7"/>
      <c r="J128" s="26"/>
      <c r="K128" s="55"/>
      <c r="L128" s="26"/>
      <c r="M128" s="35"/>
      <c r="N128" s="36"/>
    </row>
    <row r="129" spans="2:14" s="6" customFormat="1" ht="15" customHeight="1">
      <c r="B129" s="9"/>
      <c r="D129" s="7"/>
      <c r="F129" s="7"/>
      <c r="H129" s="7"/>
      <c r="J129" s="26"/>
      <c r="K129" s="55"/>
      <c r="L129" s="26"/>
      <c r="M129" s="35"/>
      <c r="N129" s="36"/>
    </row>
    <row r="130" spans="2:14" s="6" customFormat="1" ht="15" customHeight="1">
      <c r="B130" s="9"/>
      <c r="D130" s="7"/>
      <c r="F130" s="7"/>
      <c r="H130" s="7"/>
      <c r="J130" s="26"/>
      <c r="K130" s="55"/>
      <c r="L130" s="26"/>
      <c r="M130" s="35"/>
      <c r="N130" s="36"/>
    </row>
    <row r="131" spans="2:14" s="6" customFormat="1" ht="15" customHeight="1">
      <c r="B131" s="9"/>
      <c r="D131" s="7"/>
      <c r="F131" s="7"/>
      <c r="H131" s="7"/>
      <c r="J131" s="26"/>
      <c r="K131" s="55"/>
      <c r="L131" s="26"/>
      <c r="M131" s="35"/>
      <c r="N131" s="36"/>
    </row>
    <row r="132" spans="2:14" s="6" customFormat="1" ht="15" customHeight="1">
      <c r="B132" s="9"/>
      <c r="D132" s="7"/>
      <c r="F132" s="7"/>
      <c r="H132" s="7"/>
      <c r="J132" s="26"/>
      <c r="K132" s="55"/>
      <c r="L132" s="26"/>
      <c r="M132" s="35"/>
      <c r="N132" s="36"/>
    </row>
    <row r="133" spans="2:14" s="6" customFormat="1" ht="15" customHeight="1">
      <c r="B133" s="9"/>
      <c r="D133" s="7"/>
      <c r="F133" s="7"/>
      <c r="H133" s="7"/>
      <c r="J133" s="26"/>
      <c r="K133" s="55"/>
      <c r="L133" s="26"/>
      <c r="M133" s="35"/>
      <c r="N133" s="36"/>
    </row>
    <row r="134" spans="2:14" s="6" customFormat="1" ht="15" customHeight="1">
      <c r="B134" s="9"/>
      <c r="D134" s="7"/>
      <c r="F134" s="7"/>
      <c r="H134" s="7"/>
      <c r="J134" s="26"/>
      <c r="K134" s="55"/>
      <c r="L134" s="26"/>
      <c r="M134" s="35"/>
      <c r="N134" s="36"/>
    </row>
    <row r="135" spans="2:14" s="6" customFormat="1" ht="15" customHeight="1">
      <c r="B135" s="9"/>
      <c r="D135" s="7"/>
      <c r="F135" s="7"/>
      <c r="H135" s="7"/>
      <c r="J135" s="26"/>
      <c r="K135" s="55"/>
      <c r="L135" s="26"/>
      <c r="M135" s="35"/>
      <c r="N135" s="36"/>
    </row>
    <row r="136" spans="2:14" s="6" customFormat="1" ht="15" customHeight="1">
      <c r="B136" s="9"/>
      <c r="D136" s="7"/>
      <c r="F136" s="7"/>
      <c r="H136" s="7"/>
      <c r="J136" s="26"/>
      <c r="K136" s="55"/>
      <c r="L136" s="26"/>
      <c r="M136" s="35"/>
      <c r="N136" s="36"/>
    </row>
    <row r="137" spans="2:14" s="6" customFormat="1" ht="15" customHeight="1">
      <c r="B137" s="9"/>
      <c r="D137" s="7"/>
      <c r="F137" s="7"/>
      <c r="H137" s="7"/>
      <c r="J137" s="26"/>
      <c r="K137" s="55"/>
      <c r="L137" s="26"/>
      <c r="M137" s="35"/>
      <c r="N137" s="36"/>
    </row>
    <row r="138" spans="2:14" s="6" customFormat="1" ht="15" customHeight="1">
      <c r="B138" s="9"/>
      <c r="D138" s="7"/>
      <c r="F138" s="7"/>
      <c r="H138" s="7"/>
      <c r="J138" s="26"/>
      <c r="K138" s="55"/>
      <c r="L138" s="26"/>
      <c r="M138" s="35"/>
      <c r="N138" s="36"/>
    </row>
    <row r="139" spans="2:14" s="6" customFormat="1" ht="15" customHeight="1">
      <c r="B139" s="9"/>
      <c r="D139" s="7"/>
      <c r="F139" s="7"/>
      <c r="H139" s="7"/>
      <c r="J139" s="26"/>
      <c r="K139" s="55"/>
      <c r="L139" s="26"/>
      <c r="M139" s="35"/>
      <c r="N139" s="36"/>
    </row>
    <row r="140" spans="2:14" s="6" customFormat="1" ht="15" customHeight="1">
      <c r="B140" s="9"/>
      <c r="D140" s="7"/>
      <c r="F140" s="7"/>
      <c r="H140" s="7"/>
      <c r="J140" s="26"/>
      <c r="K140" s="55"/>
      <c r="L140" s="26"/>
      <c r="M140" s="35"/>
      <c r="N140" s="36"/>
    </row>
    <row r="141" spans="2:14" s="6" customFormat="1" ht="15" customHeight="1">
      <c r="B141" s="9"/>
      <c r="D141" s="7"/>
      <c r="F141" s="7"/>
      <c r="H141" s="7"/>
      <c r="J141" s="26"/>
      <c r="K141" s="55"/>
      <c r="L141" s="26"/>
      <c r="M141" s="35"/>
      <c r="N141" s="36"/>
    </row>
    <row r="142" spans="2:14" s="6" customFormat="1" ht="15" customHeight="1">
      <c r="B142" s="9"/>
      <c r="D142" s="7"/>
      <c r="F142" s="7"/>
      <c r="H142" s="7"/>
      <c r="J142" s="26"/>
      <c r="K142" s="55"/>
      <c r="L142" s="26"/>
      <c r="M142" s="35"/>
      <c r="N142" s="36"/>
    </row>
    <row r="143" spans="2:14" s="6" customFormat="1" ht="15" customHeight="1">
      <c r="B143" s="9"/>
      <c r="D143" s="7"/>
      <c r="F143" s="7"/>
      <c r="H143" s="7"/>
      <c r="J143" s="26"/>
      <c r="K143" s="55"/>
      <c r="L143" s="26"/>
      <c r="M143" s="35"/>
      <c r="N143" s="36"/>
    </row>
    <row r="144" spans="2:14" s="6" customFormat="1" ht="15" customHeight="1">
      <c r="B144" s="9"/>
      <c r="D144" s="7"/>
      <c r="F144" s="7"/>
      <c r="H144" s="7"/>
      <c r="J144" s="26"/>
      <c r="K144" s="55"/>
      <c r="L144" s="26"/>
      <c r="M144" s="35"/>
      <c r="N144" s="36"/>
    </row>
    <row r="145" spans="2:14" s="6" customFormat="1" ht="15" customHeight="1">
      <c r="B145" s="9"/>
      <c r="D145" s="7"/>
      <c r="F145" s="7"/>
      <c r="H145" s="7"/>
      <c r="J145" s="26"/>
      <c r="K145" s="55"/>
      <c r="L145" s="26"/>
      <c r="M145" s="35"/>
      <c r="N145" s="36"/>
    </row>
    <row r="146" spans="2:14" s="6" customFormat="1" ht="15" customHeight="1">
      <c r="B146" s="9"/>
      <c r="D146" s="7"/>
      <c r="F146" s="7"/>
      <c r="H146" s="7"/>
      <c r="J146" s="26"/>
      <c r="K146" s="55"/>
      <c r="L146" s="26"/>
      <c r="M146" s="35"/>
      <c r="N146" s="36"/>
    </row>
    <row r="147" spans="2:14" s="6" customFormat="1" ht="15" customHeight="1">
      <c r="B147" s="9"/>
      <c r="D147" s="7"/>
      <c r="F147" s="7"/>
      <c r="H147" s="7"/>
      <c r="J147" s="26"/>
      <c r="K147" s="55"/>
      <c r="L147" s="26"/>
      <c r="M147" s="35"/>
      <c r="N147" s="36"/>
    </row>
    <row r="148" spans="2:14" s="6" customFormat="1" ht="15" customHeight="1">
      <c r="B148" s="9"/>
      <c r="D148" s="7"/>
      <c r="F148" s="7"/>
      <c r="H148" s="7"/>
      <c r="J148" s="26"/>
      <c r="K148" s="55"/>
      <c r="L148" s="26"/>
      <c r="M148" s="35"/>
      <c r="N148" s="36"/>
    </row>
    <row r="149" spans="2:14" s="6" customFormat="1" ht="15" customHeight="1">
      <c r="B149" s="9"/>
      <c r="D149" s="7"/>
      <c r="F149" s="7"/>
      <c r="H149" s="7"/>
      <c r="J149" s="26"/>
      <c r="K149" s="55"/>
      <c r="L149" s="26"/>
      <c r="M149" s="35"/>
      <c r="N149" s="36"/>
    </row>
    <row r="150" spans="2:14" s="6" customFormat="1" ht="15" customHeight="1">
      <c r="B150" s="9"/>
      <c r="D150" s="7"/>
      <c r="F150" s="7"/>
      <c r="H150" s="7"/>
      <c r="J150" s="26"/>
      <c r="K150" s="55"/>
      <c r="L150" s="26"/>
      <c r="M150" s="35"/>
      <c r="N150" s="36"/>
    </row>
    <row r="151" spans="2:14" s="6" customFormat="1" ht="15" customHeight="1">
      <c r="B151" s="9"/>
      <c r="D151" s="7"/>
      <c r="F151" s="7"/>
      <c r="H151" s="7"/>
      <c r="J151" s="26"/>
      <c r="K151" s="55"/>
      <c r="L151" s="26"/>
      <c r="M151" s="35"/>
      <c r="N151" s="36"/>
    </row>
    <row r="152" spans="2:14" s="6" customFormat="1" ht="15" customHeight="1">
      <c r="B152" s="9"/>
      <c r="D152" s="7"/>
      <c r="F152" s="7"/>
      <c r="H152" s="7"/>
      <c r="J152" s="26"/>
      <c r="K152" s="55"/>
      <c r="L152" s="26"/>
      <c r="M152" s="35"/>
      <c r="N152" s="36"/>
    </row>
    <row r="153" spans="2:14" s="6" customFormat="1" ht="15" customHeight="1">
      <c r="B153" s="9"/>
      <c r="D153" s="7"/>
      <c r="F153" s="7"/>
      <c r="H153" s="7"/>
      <c r="J153" s="26"/>
      <c r="K153" s="55"/>
      <c r="L153" s="26"/>
      <c r="M153" s="35"/>
      <c r="N153" s="36"/>
    </row>
    <row r="154" spans="2:14" s="6" customFormat="1" ht="15" customHeight="1">
      <c r="B154" s="9"/>
      <c r="D154" s="7"/>
      <c r="F154" s="7"/>
      <c r="H154" s="7"/>
      <c r="J154" s="26"/>
      <c r="K154" s="55"/>
      <c r="L154" s="26"/>
      <c r="M154" s="35"/>
      <c r="N154" s="36"/>
    </row>
    <row r="155" spans="2:14" s="6" customFormat="1" ht="15" customHeight="1">
      <c r="B155" s="9"/>
      <c r="D155" s="7"/>
      <c r="F155" s="7"/>
      <c r="H155" s="7"/>
      <c r="J155" s="26"/>
      <c r="K155" s="55"/>
      <c r="L155" s="26"/>
      <c r="M155" s="35"/>
      <c r="N155" s="36"/>
    </row>
    <row r="156" spans="2:14" s="6" customFormat="1" ht="15" customHeight="1">
      <c r="B156" s="9"/>
      <c r="D156" s="7"/>
      <c r="F156" s="7"/>
      <c r="H156" s="7"/>
      <c r="J156" s="26"/>
      <c r="K156" s="55"/>
      <c r="L156" s="26"/>
      <c r="M156" s="35"/>
      <c r="N156" s="36"/>
    </row>
    <row r="157" spans="2:14" s="6" customFormat="1" ht="15" customHeight="1">
      <c r="B157" s="9"/>
      <c r="D157" s="7"/>
      <c r="F157" s="7"/>
      <c r="H157" s="7"/>
      <c r="J157" s="26"/>
      <c r="K157" s="55"/>
      <c r="L157" s="26"/>
      <c r="M157" s="35"/>
      <c r="N157" s="36"/>
    </row>
    <row r="158" spans="2:14" s="6" customFormat="1" ht="15" customHeight="1">
      <c r="B158" s="9"/>
      <c r="D158" s="7"/>
      <c r="F158" s="7"/>
      <c r="H158" s="7"/>
      <c r="J158" s="26"/>
      <c r="K158" s="55"/>
      <c r="L158" s="26"/>
      <c r="M158" s="35"/>
      <c r="N158" s="36"/>
    </row>
    <row r="159" spans="2:14" s="6" customFormat="1" ht="15" customHeight="1">
      <c r="B159" s="9"/>
      <c r="D159" s="7"/>
      <c r="F159" s="7"/>
      <c r="H159" s="7"/>
      <c r="J159" s="26"/>
      <c r="K159" s="55"/>
      <c r="L159" s="26"/>
      <c r="M159" s="35"/>
      <c r="N159" s="36"/>
    </row>
    <row r="160" spans="2:14" s="6" customFormat="1" ht="15" customHeight="1">
      <c r="B160" s="9"/>
      <c r="D160" s="7"/>
      <c r="F160" s="7"/>
      <c r="H160" s="7"/>
      <c r="J160" s="26"/>
      <c r="K160" s="55"/>
      <c r="L160" s="26"/>
      <c r="M160" s="35"/>
      <c r="N160" s="36"/>
    </row>
    <row r="161" spans="2:14" s="6" customFormat="1" ht="15" customHeight="1">
      <c r="B161" s="9"/>
      <c r="D161" s="7"/>
      <c r="F161" s="7"/>
      <c r="H161" s="7"/>
      <c r="J161" s="26"/>
      <c r="K161" s="55"/>
      <c r="L161" s="26"/>
      <c r="M161" s="35"/>
      <c r="N161" s="36"/>
    </row>
    <row r="162" spans="2:14" s="6" customFormat="1" ht="15" customHeight="1">
      <c r="B162" s="9"/>
      <c r="D162" s="7"/>
      <c r="F162" s="7"/>
      <c r="H162" s="7"/>
      <c r="J162" s="26"/>
      <c r="K162" s="55"/>
      <c r="L162" s="26"/>
      <c r="M162" s="35"/>
      <c r="N162" s="36"/>
    </row>
    <row r="163" spans="2:14" s="6" customFormat="1" ht="15" customHeight="1">
      <c r="B163" s="9"/>
      <c r="D163" s="7"/>
      <c r="F163" s="7"/>
      <c r="H163" s="7"/>
      <c r="J163" s="26"/>
      <c r="K163" s="55"/>
      <c r="L163" s="26"/>
      <c r="M163" s="35"/>
      <c r="N163" s="36"/>
    </row>
    <row r="164" spans="2:14" s="6" customFormat="1" ht="15" customHeight="1">
      <c r="B164" s="9"/>
      <c r="D164" s="7"/>
      <c r="F164" s="7"/>
      <c r="H164" s="7"/>
      <c r="J164" s="26"/>
      <c r="K164" s="55"/>
      <c r="L164" s="26"/>
      <c r="M164" s="35"/>
      <c r="N164" s="36"/>
    </row>
    <row r="165" spans="2:14" s="6" customFormat="1" ht="15" customHeight="1">
      <c r="B165" s="9"/>
      <c r="D165" s="7"/>
      <c r="F165" s="7"/>
      <c r="H165" s="7"/>
      <c r="J165" s="26"/>
      <c r="K165" s="55"/>
      <c r="L165" s="26"/>
      <c r="M165" s="35"/>
      <c r="N165" s="36"/>
    </row>
    <row r="166" spans="2:14" s="6" customFormat="1" ht="15" customHeight="1">
      <c r="B166" s="9"/>
      <c r="D166" s="7"/>
      <c r="F166" s="7"/>
      <c r="H166" s="7"/>
      <c r="J166" s="26"/>
      <c r="K166" s="55"/>
      <c r="L166" s="26"/>
      <c r="M166" s="35"/>
      <c r="N166" s="36"/>
    </row>
    <row r="167" spans="2:14" s="6" customFormat="1" ht="15" customHeight="1">
      <c r="B167" s="9"/>
      <c r="D167" s="7"/>
      <c r="F167" s="7"/>
      <c r="H167" s="7"/>
      <c r="J167" s="26"/>
      <c r="K167" s="55"/>
      <c r="L167" s="26"/>
      <c r="M167" s="35"/>
      <c r="N167" s="36"/>
    </row>
    <row r="168" spans="2:14" s="6" customFormat="1" ht="15" customHeight="1">
      <c r="B168" s="9"/>
      <c r="D168" s="7"/>
      <c r="F168" s="7"/>
      <c r="H168" s="7"/>
      <c r="J168" s="26"/>
      <c r="K168" s="55"/>
      <c r="L168" s="26"/>
      <c r="M168" s="35"/>
      <c r="N168" s="36"/>
    </row>
    <row r="169" spans="2:14" s="6" customFormat="1" ht="15" customHeight="1">
      <c r="B169" s="9"/>
      <c r="D169" s="7"/>
      <c r="F169" s="7"/>
      <c r="H169" s="7"/>
      <c r="J169" s="26"/>
      <c r="K169" s="55"/>
      <c r="L169" s="26"/>
      <c r="M169" s="35"/>
      <c r="N169" s="36"/>
    </row>
    <row r="170" spans="2:14" s="6" customFormat="1" ht="15" customHeight="1">
      <c r="B170" s="9"/>
      <c r="D170" s="7"/>
      <c r="F170" s="7"/>
      <c r="H170" s="7"/>
      <c r="J170" s="26"/>
      <c r="K170" s="55"/>
      <c r="L170" s="26"/>
      <c r="M170" s="35"/>
      <c r="N170" s="36"/>
    </row>
    <row r="171" spans="2:14" s="6" customFormat="1" ht="15" customHeight="1">
      <c r="B171" s="9"/>
      <c r="D171" s="7"/>
      <c r="F171" s="7"/>
      <c r="H171" s="7"/>
      <c r="J171" s="26"/>
      <c r="K171" s="55"/>
      <c r="L171" s="26"/>
      <c r="M171" s="35"/>
      <c r="N171" s="36"/>
    </row>
    <row r="172" spans="2:14" s="6" customFormat="1" ht="15" customHeight="1">
      <c r="B172" s="9"/>
      <c r="D172" s="7"/>
      <c r="F172" s="7"/>
      <c r="H172" s="7"/>
      <c r="J172" s="26"/>
      <c r="K172" s="55"/>
      <c r="L172" s="26"/>
      <c r="M172" s="35"/>
      <c r="N172" s="36"/>
    </row>
    <row r="173" spans="2:14" s="6" customFormat="1" ht="15" customHeight="1">
      <c r="B173" s="9"/>
      <c r="D173" s="7"/>
      <c r="F173" s="7"/>
      <c r="H173" s="7"/>
      <c r="J173" s="26"/>
      <c r="K173" s="55"/>
      <c r="L173" s="26"/>
      <c r="M173" s="35"/>
      <c r="N173" s="36"/>
    </row>
    <row r="174" spans="2:14" s="6" customFormat="1" ht="15" customHeight="1">
      <c r="B174" s="9"/>
      <c r="D174" s="7"/>
      <c r="F174" s="7"/>
      <c r="H174" s="7"/>
      <c r="J174" s="26"/>
      <c r="K174" s="55"/>
      <c r="L174" s="26"/>
      <c r="M174" s="35"/>
      <c r="N174" s="36"/>
    </row>
    <row r="175" spans="2:14" s="6" customFormat="1" ht="15" customHeight="1">
      <c r="B175" s="9"/>
      <c r="D175" s="7"/>
      <c r="F175" s="7"/>
      <c r="H175" s="7"/>
      <c r="J175" s="26"/>
      <c r="K175" s="55"/>
      <c r="L175" s="26"/>
      <c r="M175" s="35"/>
      <c r="N175" s="36"/>
    </row>
    <row r="176" spans="2:14" s="6" customFormat="1" ht="15" customHeight="1">
      <c r="B176" s="9"/>
      <c r="D176" s="7"/>
      <c r="F176" s="7"/>
      <c r="H176" s="7"/>
      <c r="J176" s="26"/>
      <c r="K176" s="55"/>
      <c r="L176" s="26"/>
      <c r="M176" s="35"/>
      <c r="N176" s="36"/>
    </row>
    <row r="177" spans="2:14" s="6" customFormat="1" ht="15" customHeight="1">
      <c r="B177" s="9"/>
      <c r="D177" s="7"/>
      <c r="F177" s="7"/>
      <c r="H177" s="7"/>
      <c r="J177" s="26"/>
      <c r="K177" s="55"/>
      <c r="L177" s="26"/>
      <c r="M177" s="35"/>
      <c r="N177" s="36"/>
    </row>
    <row r="178" spans="2:14" s="6" customFormat="1" ht="15" customHeight="1">
      <c r="B178" s="9"/>
      <c r="D178" s="7"/>
      <c r="F178" s="7"/>
      <c r="H178" s="7"/>
      <c r="J178" s="26"/>
      <c r="K178" s="55"/>
      <c r="L178" s="26"/>
      <c r="M178" s="35"/>
      <c r="N178" s="36"/>
    </row>
    <row r="179" spans="2:14" s="6" customFormat="1" ht="15" customHeight="1">
      <c r="B179" s="9"/>
      <c r="D179" s="7"/>
      <c r="F179" s="7"/>
      <c r="H179" s="7"/>
      <c r="J179" s="26"/>
      <c r="K179" s="55"/>
      <c r="L179" s="26"/>
      <c r="M179" s="35"/>
      <c r="N179" s="36"/>
    </row>
    <row r="180" spans="2:14" s="6" customFormat="1" ht="15" customHeight="1">
      <c r="B180" s="9"/>
      <c r="D180" s="7"/>
      <c r="F180" s="7"/>
      <c r="H180" s="7"/>
      <c r="J180" s="26"/>
      <c r="K180" s="55"/>
      <c r="L180" s="26"/>
      <c r="M180" s="35"/>
      <c r="N180" s="36"/>
    </row>
    <row r="181" spans="2:14" s="6" customFormat="1" ht="15" customHeight="1">
      <c r="B181" s="9"/>
      <c r="D181" s="7"/>
      <c r="F181" s="7"/>
      <c r="H181" s="7"/>
      <c r="J181" s="26"/>
      <c r="K181" s="55"/>
      <c r="L181" s="26"/>
      <c r="M181" s="35"/>
      <c r="N181" s="36"/>
    </row>
    <row r="182" spans="2:14" s="6" customFormat="1" ht="15" customHeight="1">
      <c r="B182" s="9"/>
      <c r="D182" s="7"/>
      <c r="F182" s="7"/>
      <c r="H182" s="7"/>
      <c r="J182" s="26"/>
      <c r="K182" s="55"/>
      <c r="L182" s="26"/>
      <c r="M182" s="35"/>
      <c r="N182" s="36"/>
    </row>
    <row r="183" spans="2:14" s="6" customFormat="1" ht="15" customHeight="1">
      <c r="B183" s="9"/>
      <c r="D183" s="7"/>
      <c r="F183" s="7"/>
      <c r="H183" s="7"/>
      <c r="J183" s="26"/>
      <c r="K183" s="55"/>
      <c r="L183" s="26"/>
      <c r="M183" s="35"/>
      <c r="N183" s="36"/>
    </row>
    <row r="184" spans="2:14" s="6" customFormat="1" ht="15" customHeight="1">
      <c r="B184" s="9"/>
      <c r="D184" s="7"/>
      <c r="F184" s="7"/>
      <c r="H184" s="7"/>
      <c r="J184" s="26"/>
      <c r="K184" s="55"/>
      <c r="L184" s="26"/>
      <c r="M184" s="35"/>
      <c r="N184" s="36"/>
    </row>
    <row r="185" spans="2:14" s="6" customFormat="1" ht="15" customHeight="1">
      <c r="B185" s="9"/>
      <c r="D185" s="7"/>
      <c r="F185" s="7"/>
      <c r="H185" s="7"/>
      <c r="J185" s="26"/>
      <c r="K185" s="55"/>
      <c r="L185" s="26"/>
      <c r="M185" s="35"/>
      <c r="N185" s="36"/>
    </row>
    <row r="186" spans="2:14" s="6" customFormat="1" ht="15" customHeight="1">
      <c r="B186" s="9"/>
      <c r="D186" s="7"/>
      <c r="F186" s="7"/>
      <c r="H186" s="7"/>
      <c r="J186" s="26"/>
      <c r="K186" s="55"/>
      <c r="L186" s="26"/>
      <c r="M186" s="35"/>
      <c r="N186" s="36"/>
    </row>
    <row r="187" spans="2:14" s="6" customFormat="1" ht="15" customHeight="1">
      <c r="B187" s="9"/>
      <c r="D187" s="7"/>
      <c r="F187" s="7"/>
      <c r="H187" s="7"/>
      <c r="J187" s="26"/>
      <c r="K187" s="55"/>
      <c r="L187" s="26"/>
      <c r="M187" s="35"/>
      <c r="N187" s="36"/>
    </row>
    <row r="188" spans="2:14" s="6" customFormat="1" ht="15" customHeight="1">
      <c r="B188" s="9"/>
      <c r="D188" s="7"/>
      <c r="F188" s="7"/>
      <c r="H188" s="7"/>
      <c r="J188" s="26"/>
      <c r="K188" s="55"/>
      <c r="L188" s="26"/>
      <c r="M188" s="35"/>
      <c r="N188" s="36"/>
    </row>
    <row r="189" spans="2:14" s="6" customFormat="1" ht="15" customHeight="1">
      <c r="B189" s="9"/>
      <c r="D189" s="7"/>
      <c r="F189" s="7"/>
      <c r="H189" s="7"/>
      <c r="J189" s="26"/>
      <c r="K189" s="55"/>
      <c r="L189" s="26"/>
      <c r="M189" s="35"/>
      <c r="N189" s="36"/>
    </row>
    <row r="190" spans="2:14" s="6" customFormat="1" ht="15" customHeight="1">
      <c r="B190" s="9"/>
      <c r="D190" s="7"/>
      <c r="F190" s="7"/>
      <c r="H190" s="7"/>
      <c r="J190" s="26"/>
      <c r="K190" s="55"/>
      <c r="L190" s="26"/>
      <c r="M190" s="35"/>
      <c r="N190" s="36"/>
    </row>
    <row r="191" spans="2:14" s="6" customFormat="1" ht="15" customHeight="1">
      <c r="B191" s="9"/>
      <c r="D191" s="7"/>
      <c r="F191" s="7"/>
      <c r="H191" s="7"/>
      <c r="J191" s="26"/>
      <c r="K191" s="55"/>
      <c r="L191" s="26"/>
      <c r="M191" s="35"/>
      <c r="N191" s="36"/>
    </row>
    <row r="192" spans="2:14" s="6" customFormat="1" ht="15" customHeight="1">
      <c r="B192" s="9"/>
      <c r="D192" s="7"/>
      <c r="F192" s="7"/>
      <c r="H192" s="7"/>
      <c r="J192" s="26"/>
      <c r="K192" s="55"/>
      <c r="L192" s="26"/>
      <c r="M192" s="35"/>
      <c r="N192" s="36"/>
    </row>
    <row r="193" spans="2:14" s="6" customFormat="1" ht="15" customHeight="1">
      <c r="B193" s="9"/>
      <c r="D193" s="7"/>
      <c r="F193" s="7"/>
      <c r="H193" s="7"/>
      <c r="J193" s="26"/>
      <c r="K193" s="55"/>
      <c r="L193" s="26"/>
      <c r="M193" s="35"/>
      <c r="N193" s="36"/>
    </row>
    <row r="194" spans="2:14" s="6" customFormat="1" ht="15" customHeight="1">
      <c r="B194" s="9"/>
      <c r="D194" s="7"/>
      <c r="F194" s="7"/>
      <c r="H194" s="7"/>
      <c r="J194" s="26"/>
      <c r="K194" s="55"/>
      <c r="L194" s="26"/>
      <c r="M194" s="35"/>
      <c r="N194" s="36"/>
    </row>
    <row r="195" spans="2:14" s="6" customFormat="1" ht="15" customHeight="1">
      <c r="B195" s="9"/>
      <c r="D195" s="7"/>
      <c r="F195" s="7"/>
      <c r="H195" s="7"/>
      <c r="J195" s="26"/>
      <c r="K195" s="55"/>
      <c r="L195" s="26"/>
      <c r="M195" s="35"/>
      <c r="N195" s="36"/>
    </row>
    <row r="196" spans="2:14" s="6" customFormat="1" ht="15" customHeight="1">
      <c r="B196" s="9"/>
      <c r="D196" s="7"/>
      <c r="F196" s="7"/>
      <c r="H196" s="7"/>
      <c r="J196" s="26"/>
      <c r="K196" s="55"/>
      <c r="L196" s="26"/>
      <c r="M196" s="35"/>
      <c r="N196" s="36"/>
    </row>
    <row r="197" spans="2:14" s="6" customFormat="1" ht="15" customHeight="1">
      <c r="B197" s="9"/>
      <c r="D197" s="7"/>
      <c r="F197" s="7"/>
      <c r="H197" s="7"/>
      <c r="J197" s="26"/>
      <c r="K197" s="55"/>
      <c r="L197" s="26"/>
      <c r="M197" s="35"/>
      <c r="N197" s="36"/>
    </row>
    <row r="198" spans="2:14" s="6" customFormat="1" ht="15" customHeight="1">
      <c r="B198" s="9"/>
      <c r="D198" s="7"/>
      <c r="F198" s="7"/>
      <c r="H198" s="7"/>
      <c r="J198" s="26"/>
      <c r="K198" s="55"/>
      <c r="L198" s="26"/>
      <c r="M198" s="35"/>
      <c r="N198" s="36"/>
    </row>
    <row r="199" spans="2:14" s="6" customFormat="1" ht="15" customHeight="1">
      <c r="B199" s="9"/>
      <c r="D199" s="7"/>
      <c r="F199" s="7"/>
      <c r="H199" s="7"/>
      <c r="J199" s="26"/>
      <c r="K199" s="55"/>
      <c r="L199" s="26"/>
      <c r="M199" s="35"/>
      <c r="N199" s="36"/>
    </row>
    <row r="200" spans="2:14" s="6" customFormat="1" ht="15" customHeight="1">
      <c r="B200" s="9"/>
      <c r="D200" s="7"/>
      <c r="F200" s="7"/>
      <c r="H200" s="7"/>
      <c r="J200" s="26"/>
      <c r="K200" s="55"/>
      <c r="L200" s="26"/>
      <c r="M200" s="35"/>
      <c r="N200" s="36"/>
    </row>
    <row r="201" spans="2:14" s="6" customFormat="1" ht="15" customHeight="1">
      <c r="B201" s="9"/>
      <c r="D201" s="7"/>
      <c r="F201" s="7"/>
      <c r="H201" s="7"/>
      <c r="J201" s="26"/>
      <c r="K201" s="55"/>
      <c r="L201" s="26"/>
      <c r="M201" s="35"/>
      <c r="N201" s="36"/>
    </row>
    <row r="202" spans="2:14" s="6" customFormat="1" ht="15" customHeight="1">
      <c r="B202" s="9"/>
      <c r="D202" s="7"/>
      <c r="F202" s="7"/>
      <c r="H202" s="7"/>
      <c r="J202" s="26"/>
      <c r="K202" s="55"/>
      <c r="L202" s="26"/>
      <c r="M202" s="35"/>
      <c r="N202" s="36"/>
    </row>
    <row r="203" spans="2:14" s="6" customFormat="1" ht="15" customHeight="1">
      <c r="B203" s="9"/>
      <c r="D203" s="7"/>
      <c r="F203" s="7"/>
      <c r="H203" s="7"/>
      <c r="J203" s="26"/>
      <c r="K203" s="55"/>
      <c r="L203" s="26"/>
      <c r="M203" s="35"/>
      <c r="N203" s="36"/>
    </row>
    <row r="204" spans="2:14" s="6" customFormat="1" ht="15" customHeight="1">
      <c r="B204" s="9"/>
      <c r="D204" s="7"/>
      <c r="F204" s="7"/>
      <c r="H204" s="7"/>
      <c r="J204" s="26"/>
      <c r="K204" s="55"/>
      <c r="L204" s="26"/>
      <c r="M204" s="35"/>
      <c r="N204" s="36"/>
    </row>
    <row r="205" spans="2:14" s="6" customFormat="1" ht="15" customHeight="1">
      <c r="B205" s="9"/>
      <c r="D205" s="7"/>
      <c r="F205" s="7"/>
      <c r="H205" s="7"/>
      <c r="J205" s="26"/>
      <c r="K205" s="55"/>
      <c r="L205" s="26"/>
      <c r="M205" s="35"/>
      <c r="N205" s="36"/>
    </row>
    <row r="206" spans="2:14" s="6" customFormat="1" ht="15" customHeight="1">
      <c r="B206" s="9"/>
      <c r="D206" s="7"/>
      <c r="F206" s="7"/>
      <c r="H206" s="7"/>
      <c r="J206" s="26"/>
      <c r="K206" s="55"/>
      <c r="L206" s="26"/>
      <c r="M206" s="35"/>
      <c r="N206" s="36"/>
    </row>
    <row r="207" spans="2:14" s="6" customFormat="1" ht="15" customHeight="1">
      <c r="B207" s="9"/>
      <c r="D207" s="7"/>
      <c r="F207" s="7"/>
      <c r="H207" s="7"/>
      <c r="J207" s="26"/>
      <c r="K207" s="55"/>
      <c r="L207" s="26"/>
      <c r="M207" s="35"/>
      <c r="N207" s="36"/>
    </row>
    <row r="208" spans="2:14" s="6" customFormat="1" ht="15" customHeight="1">
      <c r="B208" s="9"/>
      <c r="D208" s="7"/>
      <c r="F208" s="7"/>
      <c r="H208" s="7"/>
      <c r="J208" s="26"/>
      <c r="K208" s="55"/>
      <c r="L208" s="26"/>
      <c r="M208" s="35"/>
      <c r="N208" s="36"/>
    </row>
    <row r="209" spans="2:14" s="6" customFormat="1" ht="15" customHeight="1">
      <c r="B209" s="9"/>
      <c r="D209" s="7"/>
      <c r="F209" s="7"/>
      <c r="H209" s="7"/>
      <c r="J209" s="26"/>
      <c r="K209" s="55"/>
      <c r="L209" s="26"/>
      <c r="M209" s="35"/>
      <c r="N209" s="36"/>
    </row>
    <row r="210" spans="2:14" s="6" customFormat="1" ht="15" customHeight="1">
      <c r="B210" s="9"/>
      <c r="D210" s="7"/>
      <c r="F210" s="7"/>
      <c r="H210" s="7"/>
      <c r="J210" s="26"/>
      <c r="K210" s="55"/>
      <c r="L210" s="26"/>
      <c r="M210" s="35"/>
      <c r="N210" s="36"/>
    </row>
    <row r="211" spans="2:14" s="6" customFormat="1" ht="15" customHeight="1">
      <c r="B211" s="9"/>
      <c r="D211" s="7"/>
      <c r="F211" s="7"/>
      <c r="H211" s="7"/>
      <c r="J211" s="26"/>
      <c r="K211" s="55"/>
      <c r="L211" s="26"/>
      <c r="M211" s="35"/>
      <c r="N211" s="36"/>
    </row>
    <row r="212" spans="2:14" s="6" customFormat="1" ht="15" customHeight="1">
      <c r="B212" s="9"/>
      <c r="D212" s="7"/>
      <c r="F212" s="7"/>
      <c r="H212" s="7"/>
      <c r="J212" s="26"/>
      <c r="K212" s="55"/>
      <c r="L212" s="26"/>
      <c r="M212" s="35"/>
      <c r="N212" s="36"/>
    </row>
    <row r="213" spans="2:14" s="6" customFormat="1" ht="15" customHeight="1">
      <c r="B213" s="9"/>
      <c r="D213" s="7"/>
      <c r="F213" s="7"/>
      <c r="H213" s="7"/>
      <c r="J213" s="26"/>
      <c r="K213" s="55"/>
      <c r="L213" s="26"/>
      <c r="M213" s="35"/>
      <c r="N213" s="36"/>
    </row>
    <row r="214" spans="2:14" s="6" customFormat="1" ht="15" customHeight="1">
      <c r="B214" s="9"/>
      <c r="D214" s="7"/>
      <c r="F214" s="7"/>
      <c r="H214" s="7"/>
      <c r="J214" s="26"/>
      <c r="K214" s="55"/>
      <c r="L214" s="26"/>
      <c r="M214" s="35"/>
      <c r="N214" s="36"/>
    </row>
    <row r="215" spans="2:14" s="6" customFormat="1" ht="15" customHeight="1">
      <c r="B215" s="9"/>
      <c r="D215" s="7"/>
      <c r="F215" s="7"/>
      <c r="H215" s="7"/>
      <c r="J215" s="26"/>
      <c r="K215" s="55"/>
      <c r="L215" s="26"/>
      <c r="M215" s="35"/>
      <c r="N215" s="36"/>
    </row>
    <row r="216" spans="2:14" s="6" customFormat="1" ht="15" customHeight="1">
      <c r="B216" s="9"/>
      <c r="D216" s="7"/>
      <c r="F216" s="7"/>
      <c r="H216" s="7"/>
      <c r="J216" s="26"/>
      <c r="K216" s="55"/>
      <c r="L216" s="26"/>
      <c r="M216" s="35"/>
      <c r="N216" s="36"/>
    </row>
    <row r="217" spans="2:14" s="6" customFormat="1" ht="15" customHeight="1">
      <c r="B217" s="9"/>
      <c r="D217" s="7"/>
      <c r="F217" s="7"/>
      <c r="H217" s="7"/>
      <c r="J217" s="26"/>
      <c r="K217" s="55"/>
      <c r="L217" s="26"/>
      <c r="M217" s="35"/>
      <c r="N217" s="36"/>
    </row>
    <row r="218" spans="2:14" s="6" customFormat="1" ht="15" customHeight="1">
      <c r="B218" s="9"/>
      <c r="D218" s="7"/>
      <c r="F218" s="7"/>
      <c r="H218" s="7"/>
      <c r="J218" s="26"/>
      <c r="K218" s="55"/>
      <c r="L218" s="26"/>
      <c r="M218" s="35"/>
      <c r="N218" s="36"/>
    </row>
    <row r="219" spans="2:14" s="6" customFormat="1" ht="15" customHeight="1">
      <c r="B219" s="9"/>
      <c r="D219" s="7"/>
      <c r="F219" s="7"/>
      <c r="H219" s="7"/>
      <c r="J219" s="26"/>
      <c r="K219" s="55"/>
      <c r="L219" s="26"/>
      <c r="M219" s="35"/>
      <c r="N219" s="36"/>
    </row>
    <row r="220" spans="2:14" s="6" customFormat="1" ht="15" customHeight="1">
      <c r="B220" s="9"/>
      <c r="D220" s="7"/>
      <c r="F220" s="7"/>
      <c r="H220" s="7"/>
      <c r="J220" s="26"/>
      <c r="K220" s="55"/>
      <c r="L220" s="26"/>
      <c r="M220" s="35"/>
      <c r="N220" s="36"/>
    </row>
    <row r="221" spans="2:14" s="6" customFormat="1" ht="15" customHeight="1">
      <c r="B221" s="9"/>
      <c r="D221" s="7"/>
      <c r="F221" s="7"/>
      <c r="H221" s="7"/>
      <c r="J221" s="26"/>
      <c r="K221" s="55"/>
      <c r="L221" s="26"/>
      <c r="M221" s="35"/>
      <c r="N221" s="36"/>
    </row>
    <row r="222" spans="2:14" s="6" customFormat="1" ht="15" customHeight="1">
      <c r="B222" s="9"/>
      <c r="D222" s="7"/>
      <c r="F222" s="7"/>
      <c r="H222" s="7"/>
      <c r="J222" s="26"/>
      <c r="K222" s="55"/>
      <c r="L222" s="26"/>
      <c r="M222" s="35"/>
      <c r="N222" s="36"/>
    </row>
    <row r="223" spans="2:14" s="6" customFormat="1" ht="15" customHeight="1">
      <c r="B223" s="9"/>
      <c r="D223" s="7"/>
      <c r="F223" s="7"/>
      <c r="H223" s="7"/>
      <c r="J223" s="26"/>
      <c r="K223" s="55"/>
      <c r="L223" s="26"/>
      <c r="M223" s="35"/>
      <c r="N223" s="36"/>
    </row>
    <row r="224" spans="2:14" s="6" customFormat="1" ht="15" customHeight="1">
      <c r="B224" s="9"/>
      <c r="D224" s="7"/>
      <c r="F224" s="7"/>
      <c r="H224" s="7"/>
      <c r="J224" s="26"/>
      <c r="K224" s="55"/>
      <c r="L224" s="26"/>
      <c r="M224" s="35"/>
      <c r="N224" s="36"/>
    </row>
    <row r="225" spans="2:14" s="6" customFormat="1" ht="15" customHeight="1">
      <c r="B225" s="9"/>
      <c r="D225" s="7"/>
      <c r="F225" s="7"/>
      <c r="H225" s="7"/>
      <c r="J225" s="26"/>
      <c r="K225" s="55"/>
      <c r="L225" s="26"/>
      <c r="M225" s="35"/>
      <c r="N225" s="36"/>
    </row>
    <row r="226" spans="2:14" s="6" customFormat="1" ht="15" customHeight="1">
      <c r="B226" s="9"/>
      <c r="D226" s="7"/>
      <c r="F226" s="7"/>
      <c r="H226" s="7"/>
      <c r="J226" s="26"/>
      <c r="K226" s="55"/>
      <c r="L226" s="26"/>
      <c r="M226" s="35"/>
      <c r="N226" s="36"/>
    </row>
    <row r="227" spans="2:14" s="6" customFormat="1" ht="15" customHeight="1">
      <c r="B227" s="9"/>
      <c r="D227" s="7"/>
      <c r="F227" s="7"/>
      <c r="H227" s="7"/>
      <c r="J227" s="26"/>
      <c r="K227" s="55"/>
      <c r="L227" s="26"/>
      <c r="M227" s="35"/>
      <c r="N227" s="36"/>
    </row>
    <row r="228" spans="2:14" s="6" customFormat="1" ht="15" customHeight="1">
      <c r="B228" s="9"/>
      <c r="D228" s="7"/>
      <c r="F228" s="7"/>
      <c r="H228" s="7"/>
      <c r="J228" s="26"/>
      <c r="K228" s="55"/>
      <c r="L228" s="26"/>
      <c r="M228" s="35"/>
      <c r="N228" s="36"/>
    </row>
    <row r="229" spans="2:14" s="6" customFormat="1" ht="15" customHeight="1">
      <c r="B229" s="9"/>
      <c r="D229" s="7"/>
      <c r="F229" s="7"/>
      <c r="H229" s="7"/>
      <c r="J229" s="26"/>
      <c r="K229" s="55"/>
      <c r="L229" s="26"/>
      <c r="M229" s="35"/>
      <c r="N229" s="36"/>
    </row>
    <row r="230" spans="2:14" s="6" customFormat="1" ht="15" customHeight="1">
      <c r="B230" s="9"/>
      <c r="D230" s="7"/>
      <c r="F230" s="7"/>
      <c r="H230" s="7"/>
      <c r="J230" s="26"/>
      <c r="K230" s="55"/>
      <c r="L230" s="26"/>
      <c r="M230" s="35"/>
      <c r="N230" s="36"/>
    </row>
    <row r="231" spans="2:14" s="6" customFormat="1" ht="15" customHeight="1">
      <c r="B231" s="9"/>
      <c r="D231" s="7"/>
      <c r="F231" s="7"/>
      <c r="H231" s="7"/>
      <c r="J231" s="26"/>
      <c r="K231" s="55"/>
      <c r="L231" s="26"/>
      <c r="M231" s="35"/>
      <c r="N231" s="36"/>
    </row>
    <row r="232" spans="2:14" s="6" customFormat="1" ht="15" customHeight="1">
      <c r="B232" s="9"/>
      <c r="D232" s="7"/>
      <c r="F232" s="7"/>
      <c r="H232" s="7"/>
      <c r="J232" s="26"/>
      <c r="K232" s="55"/>
      <c r="L232" s="26"/>
      <c r="M232" s="35"/>
      <c r="N232" s="36"/>
    </row>
    <row r="233" spans="2:14" s="6" customFormat="1" ht="15" customHeight="1">
      <c r="B233" s="9"/>
      <c r="D233" s="7"/>
      <c r="F233" s="7"/>
      <c r="H233" s="7"/>
      <c r="J233" s="26"/>
      <c r="K233" s="55"/>
      <c r="L233" s="26"/>
      <c r="M233" s="35"/>
      <c r="N233" s="36"/>
    </row>
    <row r="234" spans="2:14" s="6" customFormat="1" ht="15" customHeight="1">
      <c r="B234" s="9"/>
      <c r="D234" s="7"/>
      <c r="F234" s="7"/>
      <c r="H234" s="7"/>
      <c r="J234" s="26"/>
      <c r="K234" s="55"/>
      <c r="L234" s="26"/>
      <c r="M234" s="35"/>
      <c r="N234" s="36"/>
    </row>
    <row r="235" spans="2:14" s="6" customFormat="1" ht="15" customHeight="1">
      <c r="B235" s="9"/>
      <c r="D235" s="7"/>
      <c r="F235" s="7"/>
      <c r="H235" s="7"/>
      <c r="J235" s="26"/>
      <c r="K235" s="55"/>
      <c r="L235" s="26"/>
      <c r="M235" s="35"/>
      <c r="N235" s="36"/>
    </row>
    <row r="236" spans="2:14" s="6" customFormat="1" ht="15" customHeight="1">
      <c r="B236" s="9"/>
      <c r="D236" s="7"/>
      <c r="F236" s="7"/>
      <c r="H236" s="7"/>
      <c r="J236" s="26"/>
      <c r="K236" s="55"/>
      <c r="L236" s="26"/>
      <c r="M236" s="35"/>
      <c r="N236" s="36"/>
    </row>
    <row r="237" spans="2:14" s="6" customFormat="1" ht="15" customHeight="1">
      <c r="B237" s="9"/>
      <c r="D237" s="7"/>
      <c r="F237" s="7"/>
      <c r="H237" s="7"/>
      <c r="J237" s="26"/>
      <c r="K237" s="55"/>
      <c r="L237" s="26"/>
      <c r="M237" s="35"/>
      <c r="N237" s="36"/>
    </row>
    <row r="238" spans="2:14" s="6" customFormat="1" ht="15" customHeight="1">
      <c r="B238" s="9"/>
      <c r="D238" s="7"/>
      <c r="F238" s="7"/>
      <c r="H238" s="7"/>
      <c r="J238" s="26"/>
      <c r="K238" s="55"/>
      <c r="L238" s="26"/>
      <c r="M238" s="35"/>
      <c r="N238" s="36"/>
    </row>
    <row r="239" spans="2:14" s="6" customFormat="1" ht="15" customHeight="1">
      <c r="B239" s="9"/>
      <c r="D239" s="7"/>
      <c r="F239" s="7"/>
      <c r="H239" s="7"/>
      <c r="J239" s="26"/>
      <c r="K239" s="55"/>
      <c r="L239" s="26"/>
      <c r="M239" s="35"/>
      <c r="N239" s="36"/>
    </row>
    <row r="240" spans="2:14" s="6" customFormat="1" ht="15" customHeight="1">
      <c r="B240" s="9"/>
      <c r="D240" s="7"/>
      <c r="F240" s="7"/>
      <c r="H240" s="7"/>
      <c r="J240" s="26"/>
      <c r="K240" s="55"/>
      <c r="L240" s="26"/>
      <c r="M240" s="35"/>
      <c r="N240" s="36"/>
    </row>
    <row r="241" spans="2:14" s="6" customFormat="1" ht="15" customHeight="1">
      <c r="B241" s="9"/>
      <c r="D241" s="7"/>
      <c r="F241" s="7"/>
      <c r="H241" s="7"/>
      <c r="J241" s="26"/>
      <c r="K241" s="55"/>
      <c r="L241" s="26"/>
      <c r="M241" s="35"/>
      <c r="N241" s="36"/>
    </row>
    <row r="242" spans="2:14" s="6" customFormat="1" ht="15" customHeight="1">
      <c r="B242" s="9"/>
      <c r="D242" s="7"/>
      <c r="F242" s="7"/>
      <c r="H242" s="7"/>
      <c r="J242" s="26"/>
      <c r="K242" s="55"/>
      <c r="L242" s="26"/>
      <c r="M242" s="35"/>
      <c r="N242" s="36"/>
    </row>
    <row r="243" spans="2:14" s="6" customFormat="1" ht="15" customHeight="1">
      <c r="B243" s="9"/>
      <c r="D243" s="7"/>
      <c r="F243" s="7"/>
      <c r="H243" s="7"/>
      <c r="J243" s="26"/>
      <c r="K243" s="55"/>
      <c r="L243" s="26"/>
      <c r="M243" s="35"/>
      <c r="N243" s="36"/>
    </row>
    <row r="244" spans="2:14" s="6" customFormat="1" ht="15" customHeight="1">
      <c r="B244" s="9"/>
      <c r="D244" s="7"/>
      <c r="F244" s="7"/>
      <c r="H244" s="7"/>
      <c r="J244" s="26"/>
      <c r="K244" s="55"/>
      <c r="L244" s="26"/>
      <c r="M244" s="35"/>
      <c r="N244" s="36"/>
    </row>
    <row r="245" spans="2:14" s="6" customFormat="1" ht="15" customHeight="1">
      <c r="B245" s="9"/>
      <c r="D245" s="7"/>
      <c r="F245" s="7"/>
      <c r="H245" s="7"/>
      <c r="J245" s="26"/>
      <c r="K245" s="55"/>
      <c r="L245" s="26"/>
      <c r="M245" s="35"/>
      <c r="N245" s="36"/>
    </row>
    <row r="246" spans="2:14" s="6" customFormat="1" ht="15" customHeight="1">
      <c r="B246" s="9"/>
      <c r="D246" s="7"/>
      <c r="F246" s="7"/>
      <c r="H246" s="7"/>
      <c r="J246" s="26"/>
      <c r="K246" s="55"/>
      <c r="L246" s="26"/>
      <c r="M246" s="35"/>
      <c r="N246" s="36"/>
    </row>
    <row r="247" spans="2:14" s="6" customFormat="1" ht="15" customHeight="1">
      <c r="B247" s="9"/>
      <c r="D247" s="7"/>
      <c r="F247" s="7"/>
      <c r="H247" s="7"/>
      <c r="J247" s="26"/>
      <c r="K247" s="55"/>
      <c r="L247" s="26"/>
      <c r="M247" s="35"/>
      <c r="N247" s="36"/>
    </row>
    <row r="248" spans="2:14" s="6" customFormat="1" ht="15" customHeight="1">
      <c r="B248" s="9"/>
      <c r="D248" s="7"/>
      <c r="F248" s="7"/>
      <c r="H248" s="7"/>
      <c r="J248" s="26"/>
      <c r="K248" s="55"/>
      <c r="L248" s="26"/>
      <c r="M248" s="35"/>
      <c r="N248" s="36"/>
    </row>
    <row r="249" spans="2:14" s="6" customFormat="1" ht="15" customHeight="1">
      <c r="B249" s="9"/>
      <c r="D249" s="7"/>
      <c r="F249" s="7"/>
      <c r="H249" s="7"/>
      <c r="J249" s="26"/>
      <c r="K249" s="55"/>
      <c r="L249" s="26"/>
      <c r="M249" s="35"/>
      <c r="N249" s="36"/>
    </row>
    <row r="250" spans="2:14" s="6" customFormat="1" ht="15" customHeight="1">
      <c r="B250" s="9"/>
      <c r="D250" s="7"/>
      <c r="F250" s="7"/>
      <c r="H250" s="7"/>
      <c r="J250" s="26"/>
      <c r="K250" s="55"/>
      <c r="L250" s="26"/>
      <c r="M250" s="35"/>
      <c r="N250" s="36"/>
    </row>
    <row r="251" spans="2:14" s="6" customFormat="1" ht="15" customHeight="1">
      <c r="B251" s="9"/>
      <c r="D251" s="7"/>
      <c r="F251" s="7"/>
      <c r="H251" s="7"/>
      <c r="J251" s="26"/>
      <c r="K251" s="55"/>
      <c r="L251" s="26"/>
      <c r="M251" s="35"/>
      <c r="N251" s="36"/>
    </row>
    <row r="252" spans="2:14" s="6" customFormat="1" ht="15" customHeight="1">
      <c r="B252" s="9"/>
      <c r="D252" s="7"/>
      <c r="F252" s="7"/>
      <c r="H252" s="7"/>
      <c r="J252" s="26"/>
      <c r="K252" s="55"/>
      <c r="L252" s="26"/>
      <c r="M252" s="35"/>
      <c r="N252" s="36"/>
    </row>
    <row r="253" spans="2:14" s="6" customFormat="1" ht="15" customHeight="1">
      <c r="B253" s="9"/>
      <c r="D253" s="7"/>
      <c r="F253" s="7"/>
      <c r="H253" s="7"/>
      <c r="J253" s="26"/>
      <c r="K253" s="55"/>
      <c r="L253" s="26"/>
      <c r="M253" s="35"/>
      <c r="N253" s="36"/>
    </row>
    <row r="254" spans="2:14" s="6" customFormat="1" ht="15" customHeight="1">
      <c r="B254" s="9"/>
      <c r="D254" s="7"/>
      <c r="F254" s="7"/>
      <c r="H254" s="7"/>
      <c r="J254" s="26"/>
      <c r="K254" s="55"/>
      <c r="L254" s="26"/>
      <c r="M254" s="35"/>
      <c r="N254" s="36"/>
    </row>
    <row r="255" spans="2:14" s="6" customFormat="1" ht="15" customHeight="1">
      <c r="B255" s="9"/>
      <c r="D255" s="7"/>
      <c r="F255" s="7"/>
      <c r="H255" s="7"/>
      <c r="J255" s="26"/>
      <c r="K255" s="55"/>
      <c r="L255" s="26"/>
      <c r="M255" s="35"/>
      <c r="N255" s="36"/>
    </row>
    <row r="256" spans="2:14" s="6" customFormat="1" ht="15" customHeight="1">
      <c r="B256" s="9"/>
      <c r="D256" s="7"/>
      <c r="F256" s="7"/>
      <c r="H256" s="7"/>
      <c r="J256" s="26"/>
      <c r="K256" s="55"/>
      <c r="L256" s="26"/>
      <c r="M256" s="35"/>
      <c r="N256" s="36"/>
    </row>
    <row r="257" spans="2:14" s="6" customFormat="1" ht="15" customHeight="1">
      <c r="B257" s="9"/>
      <c r="D257" s="7"/>
      <c r="F257" s="7"/>
      <c r="H257" s="7"/>
      <c r="J257" s="26"/>
      <c r="K257" s="55"/>
      <c r="L257" s="26"/>
      <c r="M257" s="35"/>
      <c r="N257" s="36"/>
    </row>
    <row r="258" spans="2:14" s="6" customFormat="1" ht="15" customHeight="1">
      <c r="B258" s="9"/>
      <c r="D258" s="7"/>
      <c r="F258" s="7"/>
      <c r="H258" s="7"/>
      <c r="J258" s="26"/>
      <c r="K258" s="55"/>
      <c r="L258" s="26"/>
      <c r="M258" s="35"/>
      <c r="N258" s="36"/>
    </row>
    <row r="259" spans="2:14" s="6" customFormat="1" ht="15" customHeight="1">
      <c r="B259" s="9"/>
      <c r="D259" s="7"/>
      <c r="F259" s="7"/>
      <c r="H259" s="7"/>
      <c r="J259" s="26"/>
      <c r="K259" s="55"/>
      <c r="L259" s="26"/>
      <c r="M259" s="35"/>
      <c r="N259" s="36"/>
    </row>
    <row r="260" spans="2:14" s="6" customFormat="1" ht="15" customHeight="1">
      <c r="B260" s="9"/>
      <c r="D260" s="7"/>
      <c r="F260" s="7"/>
      <c r="H260" s="7"/>
      <c r="J260" s="26"/>
      <c r="K260" s="55"/>
      <c r="L260" s="26"/>
      <c r="M260" s="35"/>
      <c r="N260" s="36"/>
    </row>
    <row r="261" spans="2:14" s="6" customFormat="1" ht="15" customHeight="1">
      <c r="B261" s="9"/>
      <c r="D261" s="7"/>
      <c r="F261" s="7"/>
      <c r="H261" s="7"/>
      <c r="J261" s="26"/>
      <c r="K261" s="55"/>
      <c r="L261" s="26"/>
      <c r="M261" s="35"/>
      <c r="N261" s="36"/>
    </row>
    <row r="262" spans="2:14" s="6" customFormat="1" ht="15" customHeight="1">
      <c r="B262" s="9"/>
      <c r="D262" s="7"/>
      <c r="F262" s="7"/>
      <c r="H262" s="7"/>
      <c r="J262" s="26"/>
      <c r="K262" s="55"/>
      <c r="L262" s="26"/>
      <c r="M262" s="35"/>
      <c r="N262" s="36"/>
    </row>
    <row r="263" spans="2:14" s="6" customFormat="1" ht="15" customHeight="1">
      <c r="B263" s="9"/>
      <c r="D263" s="7"/>
      <c r="F263" s="7"/>
      <c r="H263" s="7"/>
      <c r="J263" s="26"/>
      <c r="K263" s="55"/>
      <c r="L263" s="26"/>
      <c r="M263" s="35"/>
      <c r="N263" s="36"/>
    </row>
    <row r="264" spans="2:14" s="6" customFormat="1" ht="15" customHeight="1">
      <c r="B264" s="9"/>
      <c r="D264" s="7"/>
      <c r="F264" s="7"/>
      <c r="H264" s="7"/>
      <c r="J264" s="26"/>
      <c r="K264" s="55"/>
      <c r="L264" s="26"/>
      <c r="M264" s="35"/>
      <c r="N264" s="36"/>
    </row>
    <row r="265" spans="2:14" s="6" customFormat="1" ht="15" customHeight="1">
      <c r="B265" s="9"/>
      <c r="D265" s="7"/>
      <c r="F265" s="7"/>
      <c r="H265" s="7"/>
      <c r="J265" s="26"/>
      <c r="K265" s="55"/>
      <c r="L265" s="26"/>
      <c r="M265" s="35"/>
      <c r="N265" s="36"/>
    </row>
    <row r="266" spans="2:14" s="6" customFormat="1" ht="15" customHeight="1">
      <c r="B266" s="9"/>
      <c r="D266" s="7"/>
      <c r="F266" s="7"/>
      <c r="H266" s="7"/>
      <c r="J266" s="26"/>
      <c r="K266" s="55"/>
      <c r="L266" s="26"/>
      <c r="M266" s="35"/>
      <c r="N266" s="36"/>
    </row>
    <row r="267" spans="2:14" s="6" customFormat="1" ht="15" customHeight="1">
      <c r="B267" s="9"/>
      <c r="D267" s="7"/>
      <c r="F267" s="7"/>
      <c r="H267" s="7"/>
      <c r="J267" s="26"/>
      <c r="K267" s="55"/>
      <c r="L267" s="26"/>
      <c r="M267" s="35"/>
      <c r="N267" s="36"/>
    </row>
    <row r="268" spans="2:14" s="6" customFormat="1" ht="15" customHeight="1">
      <c r="B268" s="9"/>
      <c r="D268" s="7"/>
      <c r="F268" s="7"/>
      <c r="H268" s="7"/>
      <c r="J268" s="26"/>
      <c r="K268" s="55"/>
      <c r="L268" s="26"/>
      <c r="M268" s="35"/>
      <c r="N268" s="36"/>
    </row>
    <row r="269" spans="2:14" s="6" customFormat="1" ht="15" customHeight="1">
      <c r="B269" s="9"/>
      <c r="D269" s="7"/>
      <c r="F269" s="7"/>
      <c r="H269" s="7"/>
      <c r="J269" s="26"/>
      <c r="K269" s="55"/>
      <c r="L269" s="26"/>
      <c r="M269" s="35"/>
      <c r="N269" s="36"/>
    </row>
    <row r="270" spans="2:14" s="6" customFormat="1" ht="15" customHeight="1">
      <c r="B270" s="9"/>
      <c r="D270" s="7"/>
      <c r="F270" s="7"/>
      <c r="H270" s="7"/>
      <c r="J270" s="26"/>
      <c r="K270" s="55"/>
      <c r="L270" s="26"/>
      <c r="M270" s="35"/>
      <c r="N270" s="36"/>
    </row>
    <row r="271" spans="2:14" s="6" customFormat="1" ht="15" customHeight="1">
      <c r="B271" s="9"/>
      <c r="D271" s="7"/>
      <c r="F271" s="7"/>
      <c r="H271" s="7"/>
      <c r="J271" s="26"/>
      <c r="K271" s="55"/>
      <c r="L271" s="26"/>
      <c r="M271" s="35"/>
      <c r="N271" s="36"/>
    </row>
    <row r="272" spans="2:14" s="6" customFormat="1" ht="15" customHeight="1">
      <c r="B272" s="9"/>
      <c r="D272" s="7"/>
      <c r="F272" s="7"/>
      <c r="H272" s="7"/>
      <c r="J272" s="26"/>
      <c r="K272" s="55"/>
      <c r="L272" s="26"/>
      <c r="M272" s="35"/>
      <c r="N272" s="36"/>
    </row>
    <row r="273" spans="2:14" s="6" customFormat="1" ht="15" customHeight="1">
      <c r="B273" s="9"/>
      <c r="D273" s="7"/>
      <c r="F273" s="7"/>
      <c r="H273" s="7"/>
      <c r="J273" s="26"/>
      <c r="K273" s="55"/>
      <c r="L273" s="26"/>
      <c r="M273" s="35"/>
      <c r="N273" s="36"/>
    </row>
    <row r="274" spans="2:14" s="6" customFormat="1" ht="15" customHeight="1">
      <c r="B274" s="9"/>
      <c r="D274" s="7"/>
      <c r="F274" s="7"/>
      <c r="H274" s="7"/>
      <c r="J274" s="26"/>
      <c r="K274" s="55"/>
      <c r="L274" s="26"/>
      <c r="M274" s="35"/>
      <c r="N274" s="36"/>
    </row>
    <row r="275" spans="2:14" s="6" customFormat="1" ht="15" customHeight="1">
      <c r="B275" s="9"/>
      <c r="D275" s="7"/>
      <c r="F275" s="7"/>
      <c r="H275" s="7"/>
      <c r="J275" s="26"/>
      <c r="K275" s="55"/>
      <c r="L275" s="26"/>
      <c r="M275" s="35"/>
      <c r="N275" s="36"/>
    </row>
    <row r="276" spans="2:14" s="6" customFormat="1" ht="15" customHeight="1">
      <c r="B276" s="9"/>
      <c r="D276" s="7"/>
      <c r="F276" s="7"/>
      <c r="H276" s="7"/>
      <c r="J276" s="26"/>
      <c r="K276" s="55"/>
      <c r="L276" s="26"/>
      <c r="M276" s="35"/>
      <c r="N276" s="36"/>
    </row>
    <row r="277" spans="2:14" s="6" customFormat="1" ht="15" customHeight="1">
      <c r="B277" s="9"/>
      <c r="D277" s="7"/>
      <c r="F277" s="7"/>
      <c r="H277" s="7"/>
      <c r="J277" s="26"/>
      <c r="K277" s="55"/>
      <c r="L277" s="26"/>
      <c r="M277" s="35"/>
      <c r="N277" s="36"/>
    </row>
    <row r="278" spans="2:14" s="6" customFormat="1" ht="15" customHeight="1">
      <c r="B278" s="9"/>
      <c r="D278" s="7"/>
      <c r="F278" s="7"/>
      <c r="H278" s="7"/>
      <c r="J278" s="26"/>
      <c r="K278" s="55"/>
      <c r="L278" s="26"/>
      <c r="M278" s="35"/>
      <c r="N278" s="36"/>
    </row>
    <row r="279" spans="2:14" s="6" customFormat="1" ht="15" customHeight="1">
      <c r="B279" s="9"/>
      <c r="D279" s="7"/>
      <c r="F279" s="7"/>
      <c r="H279" s="7"/>
      <c r="J279" s="26"/>
      <c r="K279" s="55"/>
      <c r="L279" s="26"/>
      <c r="M279" s="35"/>
      <c r="N279" s="36"/>
    </row>
    <row r="280" spans="2:14" s="6" customFormat="1" ht="15" customHeight="1">
      <c r="B280" s="9"/>
      <c r="D280" s="7"/>
      <c r="F280" s="7"/>
      <c r="H280" s="7"/>
      <c r="J280" s="26"/>
      <c r="K280" s="55"/>
      <c r="L280" s="26"/>
      <c r="M280" s="35"/>
      <c r="N280" s="36"/>
    </row>
    <row r="281" spans="2:14" s="6" customFormat="1" ht="15" customHeight="1">
      <c r="B281" s="9"/>
      <c r="D281" s="7"/>
      <c r="F281" s="7"/>
      <c r="H281" s="7"/>
      <c r="J281" s="26"/>
      <c r="K281" s="55"/>
      <c r="L281" s="26"/>
      <c r="M281" s="35"/>
      <c r="N281" s="36"/>
    </row>
    <row r="282" spans="2:14" s="6" customFormat="1" ht="15" customHeight="1">
      <c r="B282" s="9"/>
      <c r="D282" s="7"/>
      <c r="F282" s="7"/>
      <c r="H282" s="7"/>
      <c r="J282" s="26"/>
      <c r="K282" s="55"/>
      <c r="L282" s="26"/>
      <c r="M282" s="35"/>
      <c r="N282" s="36"/>
    </row>
    <row r="283" spans="2:14" s="6" customFormat="1" ht="15" customHeight="1">
      <c r="B283" s="9"/>
      <c r="D283" s="7"/>
      <c r="F283" s="7"/>
      <c r="H283" s="7"/>
      <c r="J283" s="26"/>
      <c r="K283" s="55"/>
      <c r="L283" s="26"/>
      <c r="M283" s="35"/>
      <c r="N283" s="36"/>
    </row>
    <row r="284" spans="2:14" s="6" customFormat="1" ht="15" customHeight="1">
      <c r="B284" s="9"/>
      <c r="D284" s="7"/>
      <c r="F284" s="7"/>
      <c r="H284" s="7"/>
      <c r="J284" s="26"/>
      <c r="K284" s="55"/>
      <c r="L284" s="26"/>
      <c r="M284" s="35"/>
      <c r="N284" s="36"/>
    </row>
    <row r="285" spans="2:14" s="6" customFormat="1" ht="15" customHeight="1">
      <c r="B285" s="9"/>
      <c r="D285" s="7"/>
      <c r="F285" s="7"/>
      <c r="H285" s="7"/>
      <c r="J285" s="26"/>
      <c r="K285" s="55"/>
      <c r="L285" s="26"/>
      <c r="M285" s="35"/>
      <c r="N285" s="36"/>
    </row>
    <row r="286" spans="2:14" s="6" customFormat="1" ht="15" customHeight="1">
      <c r="B286" s="9"/>
      <c r="D286" s="7"/>
      <c r="F286" s="7"/>
      <c r="H286" s="7"/>
      <c r="J286" s="26"/>
      <c r="K286" s="55"/>
      <c r="L286" s="26"/>
      <c r="M286" s="35"/>
      <c r="N286" s="36"/>
    </row>
    <row r="287" spans="2:14" s="6" customFormat="1" ht="15" customHeight="1">
      <c r="B287" s="9"/>
      <c r="D287" s="7"/>
      <c r="F287" s="7"/>
      <c r="H287" s="7"/>
      <c r="J287" s="26"/>
      <c r="K287" s="55"/>
      <c r="L287" s="26"/>
      <c r="M287" s="35"/>
      <c r="N287" s="36"/>
    </row>
    <row r="288" spans="2:14" s="6" customFormat="1" ht="15" customHeight="1">
      <c r="B288" s="9"/>
      <c r="D288" s="7"/>
      <c r="F288" s="7"/>
      <c r="H288" s="7"/>
      <c r="J288" s="26"/>
      <c r="K288" s="55"/>
      <c r="L288" s="26"/>
      <c r="M288" s="35"/>
      <c r="N288" s="36"/>
    </row>
    <row r="289" spans="2:14" s="6" customFormat="1" ht="15" customHeight="1">
      <c r="B289" s="9"/>
      <c r="D289" s="7"/>
      <c r="F289" s="7"/>
      <c r="H289" s="7"/>
      <c r="J289" s="26"/>
      <c r="K289" s="55"/>
      <c r="L289" s="26"/>
      <c r="M289" s="35"/>
      <c r="N289" s="36"/>
    </row>
    <row r="290" spans="2:14" s="6" customFormat="1" ht="15" customHeight="1">
      <c r="B290" s="9"/>
      <c r="D290" s="7"/>
      <c r="F290" s="7"/>
      <c r="H290" s="7"/>
      <c r="J290" s="26"/>
      <c r="K290" s="55"/>
      <c r="L290" s="26"/>
      <c r="M290" s="35"/>
      <c r="N290" s="36"/>
    </row>
    <row r="291" spans="2:14" s="6" customFormat="1" ht="15" customHeight="1">
      <c r="B291" s="9"/>
      <c r="D291" s="7"/>
      <c r="F291" s="7"/>
      <c r="H291" s="7"/>
      <c r="J291" s="26"/>
      <c r="K291" s="55"/>
      <c r="L291" s="26"/>
      <c r="M291" s="35"/>
      <c r="N291" s="36"/>
    </row>
    <row r="292" spans="2:14" s="6" customFormat="1" ht="15" customHeight="1">
      <c r="B292" s="9"/>
      <c r="D292" s="7"/>
      <c r="F292" s="7"/>
      <c r="H292" s="7"/>
      <c r="J292" s="26"/>
      <c r="K292" s="55"/>
      <c r="L292" s="26"/>
      <c r="M292" s="35"/>
      <c r="N292" s="36"/>
    </row>
    <row r="293" spans="2:14" s="6" customFormat="1" ht="15" customHeight="1">
      <c r="B293" s="9"/>
      <c r="D293" s="7"/>
      <c r="F293" s="7"/>
      <c r="H293" s="7"/>
      <c r="J293" s="26"/>
      <c r="K293" s="55"/>
      <c r="L293" s="26"/>
      <c r="M293" s="35"/>
      <c r="N293" s="36"/>
    </row>
    <row r="294" spans="2:14" s="6" customFormat="1" ht="15" customHeight="1">
      <c r="B294" s="9"/>
      <c r="D294" s="7"/>
      <c r="F294" s="7"/>
      <c r="H294" s="7"/>
      <c r="J294" s="26"/>
      <c r="K294" s="55"/>
      <c r="L294" s="26"/>
      <c r="M294" s="35"/>
      <c r="N294" s="36"/>
    </row>
    <row r="295" spans="2:14" s="6" customFormat="1" ht="15" customHeight="1">
      <c r="B295" s="9"/>
      <c r="D295" s="7"/>
      <c r="F295" s="7"/>
      <c r="H295" s="7"/>
      <c r="J295" s="26"/>
      <c r="K295" s="55"/>
      <c r="L295" s="26"/>
      <c r="M295" s="35"/>
      <c r="N295" s="36"/>
    </row>
    <row r="296" spans="2:14" s="6" customFormat="1" ht="15" customHeight="1">
      <c r="B296" s="9"/>
      <c r="D296" s="7"/>
      <c r="F296" s="7"/>
      <c r="H296" s="7"/>
      <c r="J296" s="26"/>
      <c r="K296" s="55"/>
      <c r="L296" s="26"/>
      <c r="M296" s="35"/>
      <c r="N296" s="36"/>
    </row>
    <row r="297" spans="2:14" s="6" customFormat="1" ht="15" customHeight="1">
      <c r="B297" s="9"/>
      <c r="D297" s="7"/>
      <c r="F297" s="7"/>
      <c r="H297" s="7"/>
      <c r="J297" s="26"/>
      <c r="K297" s="55"/>
      <c r="L297" s="26"/>
      <c r="M297" s="35"/>
      <c r="N297" s="36"/>
    </row>
    <row r="298" spans="2:14" s="6" customFormat="1" ht="15" customHeight="1">
      <c r="B298" s="9"/>
      <c r="D298" s="7"/>
      <c r="F298" s="7"/>
      <c r="H298" s="7"/>
      <c r="J298" s="26"/>
      <c r="K298" s="55"/>
      <c r="L298" s="26"/>
      <c r="M298" s="35"/>
      <c r="N298" s="36"/>
    </row>
    <row r="299" spans="2:14" s="6" customFormat="1" ht="15" customHeight="1">
      <c r="B299" s="9"/>
      <c r="D299" s="7"/>
      <c r="F299" s="7"/>
      <c r="H299" s="7"/>
      <c r="J299" s="26"/>
      <c r="K299" s="55"/>
      <c r="L299" s="26"/>
      <c r="M299" s="35"/>
      <c r="N299" s="36"/>
    </row>
    <row r="300" spans="2:14" s="6" customFormat="1" ht="15" customHeight="1">
      <c r="B300" s="9"/>
      <c r="D300" s="7"/>
      <c r="F300" s="7"/>
      <c r="H300" s="7"/>
      <c r="J300" s="26"/>
      <c r="K300" s="55"/>
      <c r="L300" s="26"/>
      <c r="M300" s="35"/>
      <c r="N300" s="36"/>
    </row>
    <row r="301" spans="2:14" s="6" customFormat="1" ht="15" customHeight="1">
      <c r="B301" s="9"/>
      <c r="D301" s="7"/>
      <c r="F301" s="7"/>
      <c r="H301" s="7"/>
      <c r="J301" s="26"/>
      <c r="K301" s="55"/>
      <c r="L301" s="26"/>
      <c r="M301" s="35"/>
      <c r="N301" s="36"/>
    </row>
    <row r="302" spans="2:14" s="6" customFormat="1" ht="15" customHeight="1">
      <c r="B302" s="9"/>
      <c r="D302" s="7"/>
      <c r="F302" s="7"/>
      <c r="H302" s="7"/>
      <c r="J302" s="26"/>
      <c r="K302" s="55"/>
      <c r="L302" s="26"/>
      <c r="M302" s="35"/>
      <c r="N302" s="36"/>
    </row>
    <row r="303" spans="2:14" s="6" customFormat="1" ht="15" customHeight="1">
      <c r="B303" s="9"/>
      <c r="D303" s="7"/>
      <c r="F303" s="7"/>
      <c r="H303" s="7"/>
      <c r="J303" s="26"/>
      <c r="K303" s="55"/>
      <c r="L303" s="26"/>
      <c r="M303" s="35"/>
      <c r="N303" s="36"/>
    </row>
    <row r="304" spans="2:14" s="6" customFormat="1" ht="15" customHeight="1">
      <c r="B304" s="9"/>
      <c r="D304" s="7"/>
      <c r="F304" s="7"/>
      <c r="H304" s="7"/>
      <c r="J304" s="26"/>
      <c r="K304" s="55"/>
      <c r="L304" s="26"/>
      <c r="M304" s="35"/>
      <c r="N304" s="36"/>
    </row>
    <row r="305" spans="2:14" s="6" customFormat="1" ht="15" customHeight="1">
      <c r="B305" s="9"/>
      <c r="D305" s="7"/>
      <c r="F305" s="7"/>
      <c r="H305" s="7"/>
      <c r="J305" s="26"/>
      <c r="K305" s="55"/>
      <c r="L305" s="26"/>
      <c r="M305" s="35"/>
      <c r="N305" s="36"/>
    </row>
    <row r="306" spans="2:14" s="6" customFormat="1" ht="15" customHeight="1">
      <c r="B306" s="9"/>
      <c r="D306" s="7"/>
      <c r="F306" s="7"/>
      <c r="H306" s="7"/>
      <c r="J306" s="26"/>
      <c r="K306" s="55"/>
      <c r="L306" s="26"/>
      <c r="M306" s="35"/>
      <c r="N306" s="36"/>
    </row>
    <row r="307" spans="2:14" s="6" customFormat="1" ht="15" customHeight="1">
      <c r="B307" s="9"/>
      <c r="D307" s="7"/>
      <c r="F307" s="7"/>
      <c r="H307" s="7"/>
      <c r="J307" s="26"/>
      <c r="K307" s="55"/>
      <c r="L307" s="26"/>
      <c r="M307" s="35"/>
      <c r="N307" s="36"/>
    </row>
    <row r="308" spans="2:14" s="6" customFormat="1" ht="15" customHeight="1">
      <c r="B308" s="9"/>
      <c r="D308" s="7"/>
      <c r="F308" s="7"/>
      <c r="H308" s="7"/>
      <c r="J308" s="26"/>
      <c r="K308" s="55"/>
      <c r="L308" s="26"/>
      <c r="M308" s="35"/>
      <c r="N308" s="36"/>
    </row>
    <row r="309" spans="2:14" s="6" customFormat="1" ht="15" customHeight="1">
      <c r="B309" s="9"/>
      <c r="D309" s="7"/>
      <c r="F309" s="7"/>
      <c r="H309" s="7"/>
      <c r="J309" s="26"/>
      <c r="K309" s="55"/>
      <c r="L309" s="26"/>
      <c r="M309" s="35"/>
      <c r="N309" s="36"/>
    </row>
    <row r="310" spans="2:14" s="6" customFormat="1" ht="15" customHeight="1">
      <c r="B310" s="9"/>
      <c r="D310" s="7"/>
      <c r="F310" s="7"/>
      <c r="H310" s="7"/>
      <c r="J310" s="26"/>
      <c r="K310" s="55"/>
      <c r="L310" s="26"/>
      <c r="M310" s="35"/>
      <c r="N310" s="36"/>
    </row>
    <row r="311" spans="2:14" s="6" customFormat="1" ht="15" customHeight="1">
      <c r="B311" s="9"/>
      <c r="D311" s="7"/>
      <c r="F311" s="7"/>
      <c r="H311" s="7"/>
      <c r="J311" s="26"/>
      <c r="K311" s="55"/>
      <c r="L311" s="26"/>
      <c r="M311" s="35"/>
      <c r="N311" s="36"/>
    </row>
    <row r="312" spans="2:14" s="6" customFormat="1" ht="15" customHeight="1">
      <c r="B312" s="9"/>
      <c r="D312" s="7"/>
      <c r="F312" s="7"/>
      <c r="H312" s="7"/>
      <c r="J312" s="26"/>
      <c r="K312" s="55"/>
      <c r="L312" s="26"/>
      <c r="M312" s="35"/>
      <c r="N312" s="36"/>
    </row>
    <row r="313" spans="2:14" s="6" customFormat="1" ht="15" customHeight="1">
      <c r="B313" s="9"/>
      <c r="D313" s="7"/>
      <c r="F313" s="7"/>
      <c r="H313" s="7"/>
      <c r="J313" s="26"/>
      <c r="K313" s="55"/>
      <c r="L313" s="26"/>
      <c r="M313" s="35"/>
      <c r="N313" s="36"/>
    </row>
    <row r="314" spans="2:14" s="6" customFormat="1" ht="15" customHeight="1">
      <c r="B314" s="9"/>
      <c r="D314" s="7"/>
      <c r="F314" s="7"/>
      <c r="H314" s="7"/>
      <c r="J314" s="26"/>
      <c r="K314" s="55"/>
      <c r="L314" s="26"/>
      <c r="M314" s="35"/>
      <c r="N314" s="36"/>
    </row>
    <row r="315" spans="2:14" s="6" customFormat="1" ht="15" customHeight="1">
      <c r="B315" s="9"/>
      <c r="D315" s="7"/>
      <c r="F315" s="7"/>
      <c r="H315" s="7"/>
      <c r="J315" s="26"/>
      <c r="K315" s="55"/>
      <c r="L315" s="26"/>
      <c r="M315" s="35"/>
      <c r="N315" s="36"/>
    </row>
    <row r="316" spans="2:14" s="6" customFormat="1" ht="15" customHeight="1">
      <c r="B316" s="9"/>
      <c r="D316" s="7"/>
      <c r="F316" s="7"/>
      <c r="H316" s="7"/>
      <c r="J316" s="26"/>
      <c r="K316" s="55"/>
      <c r="L316" s="26"/>
      <c r="M316" s="35"/>
      <c r="N316" s="36"/>
    </row>
    <row r="317" spans="2:14" s="6" customFormat="1" ht="15" customHeight="1">
      <c r="B317" s="9"/>
      <c r="D317" s="7"/>
      <c r="F317" s="7"/>
      <c r="H317" s="7"/>
      <c r="J317" s="26"/>
      <c r="K317" s="55"/>
      <c r="L317" s="26"/>
      <c r="M317" s="35"/>
      <c r="N317" s="36"/>
    </row>
    <row r="318" spans="2:14" s="6" customFormat="1" ht="15" customHeight="1">
      <c r="B318" s="9"/>
      <c r="D318" s="7"/>
      <c r="F318" s="7"/>
      <c r="H318" s="7"/>
      <c r="J318" s="26"/>
      <c r="K318" s="55"/>
      <c r="L318" s="26"/>
      <c r="M318" s="35"/>
      <c r="N318" s="36"/>
    </row>
    <row r="319" spans="2:14" s="6" customFormat="1" ht="15" customHeight="1">
      <c r="B319" s="9"/>
      <c r="D319" s="7"/>
      <c r="F319" s="7"/>
      <c r="H319" s="7"/>
      <c r="J319" s="26"/>
      <c r="K319" s="55"/>
      <c r="L319" s="26"/>
      <c r="M319" s="35"/>
      <c r="N319" s="36"/>
    </row>
    <row r="320" spans="2:14" s="6" customFormat="1" ht="15" customHeight="1">
      <c r="B320" s="9"/>
      <c r="D320" s="7"/>
      <c r="F320" s="7"/>
      <c r="H320" s="7"/>
      <c r="J320" s="26"/>
      <c r="K320" s="55"/>
      <c r="L320" s="26"/>
      <c r="M320" s="35"/>
      <c r="N320" s="36"/>
    </row>
    <row r="321" spans="2:14" s="6" customFormat="1" ht="15" customHeight="1">
      <c r="B321" s="9"/>
      <c r="D321" s="7"/>
      <c r="F321" s="7"/>
      <c r="H321" s="7"/>
      <c r="J321" s="26"/>
      <c r="K321" s="55"/>
      <c r="L321" s="26"/>
      <c r="M321" s="35"/>
      <c r="N321" s="36"/>
    </row>
    <row r="322" spans="2:14" s="6" customFormat="1" ht="15" customHeight="1">
      <c r="B322" s="9"/>
      <c r="D322" s="7"/>
      <c r="F322" s="7"/>
      <c r="H322" s="7"/>
      <c r="J322" s="26"/>
      <c r="K322" s="55"/>
      <c r="L322" s="26"/>
      <c r="M322" s="35"/>
      <c r="N322" s="36"/>
    </row>
    <row r="323" spans="2:14" s="6" customFormat="1" ht="15" customHeight="1">
      <c r="B323" s="9"/>
      <c r="D323" s="7"/>
      <c r="F323" s="7"/>
      <c r="H323" s="7"/>
      <c r="J323" s="26"/>
      <c r="K323" s="55"/>
      <c r="L323" s="26"/>
      <c r="M323" s="35"/>
      <c r="N323" s="36"/>
    </row>
    <row r="324" spans="2:14" s="6" customFormat="1" ht="15" customHeight="1">
      <c r="B324" s="9"/>
      <c r="D324" s="7"/>
      <c r="F324" s="7"/>
      <c r="H324" s="7"/>
      <c r="J324" s="26"/>
      <c r="K324" s="55"/>
      <c r="L324" s="26"/>
      <c r="M324" s="35"/>
      <c r="N324" s="36"/>
    </row>
    <row r="325" spans="2:14" s="6" customFormat="1" ht="15" customHeight="1">
      <c r="B325" s="9"/>
      <c r="D325" s="7"/>
      <c r="F325" s="7"/>
      <c r="H325" s="7"/>
      <c r="J325" s="26"/>
      <c r="K325" s="55"/>
      <c r="L325" s="26"/>
      <c r="M325" s="35"/>
      <c r="N325" s="36"/>
    </row>
    <row r="326" spans="2:14" s="6" customFormat="1" ht="15" customHeight="1">
      <c r="B326" s="9"/>
      <c r="D326" s="7"/>
      <c r="F326" s="7"/>
      <c r="H326" s="7"/>
      <c r="J326" s="26"/>
      <c r="K326" s="55"/>
      <c r="L326" s="26"/>
      <c r="M326" s="35"/>
      <c r="N326" s="36"/>
    </row>
    <row r="327" spans="2:14" s="6" customFormat="1" ht="15" customHeight="1">
      <c r="B327" s="9"/>
      <c r="D327" s="7"/>
      <c r="F327" s="7"/>
      <c r="H327" s="7"/>
      <c r="J327" s="26"/>
      <c r="K327" s="55"/>
      <c r="L327" s="26"/>
      <c r="M327" s="35"/>
      <c r="N327" s="36"/>
    </row>
    <row r="328" spans="2:14" s="6" customFormat="1" ht="15" customHeight="1">
      <c r="B328" s="9"/>
      <c r="D328" s="7"/>
      <c r="F328" s="7"/>
      <c r="H328" s="7"/>
      <c r="J328" s="26"/>
      <c r="K328" s="55"/>
      <c r="L328" s="26"/>
      <c r="M328" s="35"/>
      <c r="N328" s="36"/>
    </row>
    <row r="329" spans="2:14" s="6" customFormat="1" ht="15" customHeight="1">
      <c r="B329" s="9"/>
      <c r="D329" s="7"/>
      <c r="F329" s="7"/>
      <c r="H329" s="7"/>
      <c r="J329" s="26"/>
      <c r="K329" s="55"/>
      <c r="L329" s="26"/>
      <c r="M329" s="35"/>
      <c r="N329" s="36"/>
    </row>
    <row r="330" spans="2:14" s="6" customFormat="1" ht="15" customHeight="1">
      <c r="B330" s="9"/>
      <c r="D330" s="7"/>
      <c r="F330" s="7"/>
      <c r="H330" s="7"/>
      <c r="J330" s="26"/>
      <c r="K330" s="55"/>
      <c r="L330" s="26"/>
      <c r="M330" s="35"/>
      <c r="N330" s="36"/>
    </row>
    <row r="331" spans="2:14" s="6" customFormat="1" ht="15" customHeight="1">
      <c r="B331" s="9"/>
      <c r="D331" s="7"/>
      <c r="F331" s="7"/>
      <c r="H331" s="7"/>
      <c r="J331" s="26"/>
      <c r="K331" s="55"/>
      <c r="L331" s="26"/>
      <c r="M331" s="35"/>
      <c r="N331" s="36"/>
    </row>
    <row r="332" spans="2:14" s="6" customFormat="1" ht="15" customHeight="1">
      <c r="B332" s="9"/>
      <c r="D332" s="7"/>
      <c r="F332" s="7"/>
      <c r="H332" s="7"/>
      <c r="J332" s="26"/>
      <c r="K332" s="55"/>
      <c r="L332" s="26"/>
      <c r="M332" s="35"/>
      <c r="N332" s="36"/>
    </row>
    <row r="333" spans="2:14" s="6" customFormat="1" ht="15" customHeight="1">
      <c r="B333" s="9"/>
      <c r="D333" s="7"/>
      <c r="F333" s="7"/>
      <c r="H333" s="7"/>
      <c r="J333" s="26"/>
      <c r="K333" s="55"/>
      <c r="L333" s="26"/>
      <c r="M333" s="35"/>
      <c r="N333" s="36"/>
    </row>
    <row r="334" spans="2:14" s="6" customFormat="1" ht="15" customHeight="1">
      <c r="B334" s="9"/>
      <c r="D334" s="7"/>
      <c r="F334" s="7"/>
      <c r="H334" s="7"/>
      <c r="J334" s="26"/>
      <c r="K334" s="55"/>
      <c r="L334" s="26"/>
      <c r="M334" s="35"/>
      <c r="N334" s="36"/>
    </row>
    <row r="335" spans="2:14" s="6" customFormat="1" ht="15" customHeight="1">
      <c r="B335" s="9"/>
      <c r="D335" s="7"/>
      <c r="F335" s="7"/>
      <c r="H335" s="7"/>
      <c r="J335" s="26"/>
      <c r="K335" s="55"/>
      <c r="L335" s="26"/>
      <c r="M335" s="35"/>
      <c r="N335" s="36"/>
    </row>
    <row r="336" spans="2:14" s="6" customFormat="1" ht="15" customHeight="1">
      <c r="B336" s="9"/>
      <c r="D336" s="7"/>
      <c r="F336" s="7"/>
      <c r="H336" s="7"/>
      <c r="J336" s="26"/>
      <c r="K336" s="55"/>
      <c r="L336" s="26"/>
      <c r="M336" s="35"/>
      <c r="N336" s="36"/>
    </row>
    <row r="337" spans="2:14" s="6" customFormat="1" ht="15" customHeight="1">
      <c r="B337" s="9"/>
      <c r="D337" s="7"/>
      <c r="F337" s="7"/>
      <c r="H337" s="7"/>
      <c r="J337" s="26"/>
      <c r="K337" s="55"/>
      <c r="L337" s="26"/>
      <c r="M337" s="35"/>
      <c r="N337" s="36"/>
    </row>
    <row r="338" spans="2:14" s="6" customFormat="1" ht="15" customHeight="1">
      <c r="B338" s="9"/>
      <c r="D338" s="7"/>
      <c r="F338" s="7"/>
      <c r="H338" s="7"/>
      <c r="J338" s="26"/>
      <c r="K338" s="55"/>
      <c r="L338" s="26"/>
      <c r="M338" s="35"/>
      <c r="N338" s="36"/>
    </row>
    <row r="339" spans="2:14" s="6" customFormat="1" ht="15" customHeight="1">
      <c r="B339" s="9"/>
      <c r="D339" s="7"/>
      <c r="F339" s="7"/>
      <c r="H339" s="7"/>
      <c r="J339" s="26"/>
      <c r="K339" s="55"/>
      <c r="L339" s="26"/>
      <c r="M339" s="35"/>
      <c r="N339" s="36"/>
    </row>
    <row r="340" spans="2:14" s="6" customFormat="1" ht="15" customHeight="1">
      <c r="B340" s="9"/>
      <c r="D340" s="7"/>
      <c r="F340" s="7"/>
      <c r="H340" s="7"/>
      <c r="J340" s="26"/>
      <c r="K340" s="55"/>
      <c r="L340" s="26"/>
      <c r="M340" s="35"/>
      <c r="N340" s="36"/>
    </row>
    <row r="341" spans="2:14" s="6" customFormat="1" ht="15" customHeight="1">
      <c r="B341" s="9"/>
      <c r="D341" s="7"/>
      <c r="F341" s="7"/>
      <c r="H341" s="7"/>
      <c r="J341" s="26"/>
      <c r="K341" s="55"/>
      <c r="L341" s="26"/>
      <c r="M341" s="35"/>
      <c r="N341" s="36"/>
    </row>
    <row r="342" spans="2:14" s="6" customFormat="1" ht="15" customHeight="1">
      <c r="B342" s="9"/>
      <c r="D342" s="7"/>
      <c r="F342" s="7"/>
      <c r="H342" s="7"/>
      <c r="J342" s="26"/>
      <c r="K342" s="55"/>
      <c r="L342" s="26"/>
      <c r="M342" s="35"/>
      <c r="N342" s="36"/>
    </row>
    <row r="343" spans="2:14" s="6" customFormat="1" ht="15" customHeight="1">
      <c r="B343" s="9"/>
      <c r="D343" s="7"/>
      <c r="F343" s="7"/>
      <c r="H343" s="7"/>
      <c r="J343" s="26"/>
      <c r="K343" s="55"/>
      <c r="L343" s="26"/>
      <c r="M343" s="35"/>
      <c r="N343" s="36"/>
    </row>
    <row r="344" spans="2:14" s="6" customFormat="1" ht="15" customHeight="1">
      <c r="B344" s="9"/>
      <c r="D344" s="7"/>
      <c r="F344" s="7"/>
      <c r="H344" s="7"/>
      <c r="J344" s="26"/>
      <c r="K344" s="55"/>
      <c r="L344" s="26"/>
      <c r="M344" s="35"/>
      <c r="N344" s="36"/>
    </row>
    <row r="345" spans="2:14" s="6" customFormat="1" ht="15" customHeight="1">
      <c r="B345" s="9"/>
      <c r="D345" s="7"/>
      <c r="F345" s="7"/>
      <c r="H345" s="7"/>
      <c r="J345" s="26"/>
      <c r="K345" s="55"/>
      <c r="L345" s="26"/>
      <c r="M345" s="35"/>
      <c r="N345" s="36"/>
    </row>
    <row r="346" spans="2:14" s="6" customFormat="1" ht="15" customHeight="1">
      <c r="B346" s="9"/>
      <c r="D346" s="7"/>
      <c r="F346" s="7"/>
      <c r="H346" s="7"/>
      <c r="J346" s="26"/>
      <c r="K346" s="55"/>
      <c r="L346" s="26"/>
      <c r="M346" s="35"/>
      <c r="N346" s="36"/>
    </row>
    <row r="347" spans="2:14" s="6" customFormat="1" ht="15" customHeight="1">
      <c r="B347" s="9"/>
      <c r="D347" s="7"/>
      <c r="F347" s="7"/>
      <c r="H347" s="7"/>
      <c r="J347" s="26"/>
      <c r="K347" s="55"/>
      <c r="L347" s="26"/>
      <c r="M347" s="35"/>
      <c r="N347" s="36"/>
    </row>
    <row r="348" spans="2:14" s="6" customFormat="1" ht="15" customHeight="1">
      <c r="B348" s="9"/>
      <c r="D348" s="7"/>
      <c r="F348" s="7"/>
      <c r="H348" s="7"/>
      <c r="J348" s="26"/>
      <c r="K348" s="55"/>
      <c r="L348" s="26"/>
      <c r="M348" s="35"/>
      <c r="N348" s="36"/>
    </row>
    <row r="349" spans="2:14" s="6" customFormat="1" ht="15" customHeight="1">
      <c r="B349" s="9"/>
      <c r="D349" s="7"/>
      <c r="F349" s="7"/>
      <c r="H349" s="7"/>
      <c r="J349" s="26"/>
      <c r="K349" s="55"/>
      <c r="L349" s="26"/>
      <c r="M349" s="35"/>
      <c r="N349" s="36"/>
    </row>
    <row r="350" spans="2:14" s="6" customFormat="1" ht="15" customHeight="1">
      <c r="B350" s="9"/>
      <c r="D350" s="7"/>
      <c r="F350" s="7"/>
      <c r="H350" s="7"/>
      <c r="J350" s="26"/>
      <c r="K350" s="55"/>
      <c r="L350" s="26"/>
      <c r="M350" s="35"/>
      <c r="N350" s="36"/>
    </row>
    <row r="351" spans="2:14" s="6" customFormat="1" ht="15" customHeight="1">
      <c r="B351" s="9"/>
      <c r="D351" s="7"/>
      <c r="F351" s="7"/>
      <c r="H351" s="7"/>
      <c r="J351" s="26"/>
      <c r="K351" s="55"/>
      <c r="L351" s="26"/>
      <c r="M351" s="35"/>
      <c r="N351" s="36"/>
    </row>
    <row r="352" spans="2:14" s="6" customFormat="1" ht="15" customHeight="1">
      <c r="B352" s="9"/>
      <c r="D352" s="7"/>
      <c r="F352" s="7"/>
      <c r="H352" s="7"/>
      <c r="J352" s="26"/>
      <c r="K352" s="55"/>
      <c r="L352" s="26"/>
      <c r="M352" s="35"/>
      <c r="N352" s="36"/>
    </row>
    <row r="353" spans="2:14" s="6" customFormat="1" ht="15" customHeight="1">
      <c r="B353" s="9"/>
      <c r="D353" s="7"/>
      <c r="F353" s="7"/>
      <c r="H353" s="7"/>
      <c r="J353" s="26"/>
      <c r="K353" s="55"/>
      <c r="L353" s="26"/>
      <c r="M353" s="35"/>
      <c r="N353" s="36"/>
    </row>
    <row r="354" spans="2:14" s="6" customFormat="1" ht="15" customHeight="1">
      <c r="B354" s="9"/>
      <c r="D354" s="7"/>
      <c r="F354" s="7"/>
      <c r="H354" s="7"/>
      <c r="J354" s="26"/>
      <c r="K354" s="55"/>
      <c r="L354" s="26"/>
      <c r="M354" s="35"/>
      <c r="N354" s="36"/>
    </row>
    <row r="355" spans="2:14" s="6" customFormat="1" ht="15" customHeight="1">
      <c r="B355" s="9"/>
      <c r="D355" s="7"/>
      <c r="F355" s="7"/>
      <c r="H355" s="7"/>
      <c r="J355" s="26"/>
      <c r="K355" s="55"/>
      <c r="L355" s="26"/>
      <c r="M355" s="35"/>
      <c r="N355" s="36"/>
    </row>
    <row r="356" spans="2:14" s="6" customFormat="1" ht="15" customHeight="1">
      <c r="B356" s="9"/>
      <c r="D356" s="7"/>
      <c r="F356" s="7"/>
      <c r="H356" s="7"/>
      <c r="J356" s="26"/>
      <c r="K356" s="55"/>
      <c r="L356" s="26"/>
      <c r="M356" s="35"/>
      <c r="N356" s="36"/>
    </row>
    <row r="357" spans="2:14" s="6" customFormat="1" ht="15" customHeight="1">
      <c r="B357" s="9"/>
      <c r="D357" s="7"/>
      <c r="F357" s="7"/>
      <c r="H357" s="7"/>
      <c r="J357" s="26"/>
      <c r="K357" s="55"/>
      <c r="L357" s="26"/>
      <c r="M357" s="35"/>
      <c r="N357" s="36"/>
    </row>
    <row r="358" spans="2:14" s="6" customFormat="1" ht="15" customHeight="1">
      <c r="B358" s="9"/>
      <c r="D358" s="7"/>
      <c r="F358" s="7"/>
      <c r="H358" s="7"/>
      <c r="J358" s="26"/>
      <c r="K358" s="55"/>
      <c r="L358" s="26"/>
      <c r="M358" s="35"/>
      <c r="N358" s="36"/>
    </row>
    <row r="359" spans="2:14" s="6" customFormat="1" ht="15" customHeight="1">
      <c r="B359" s="9"/>
      <c r="D359" s="7"/>
      <c r="F359" s="7"/>
      <c r="H359" s="7"/>
      <c r="J359" s="26"/>
      <c r="K359" s="55"/>
      <c r="L359" s="26"/>
      <c r="M359" s="35"/>
      <c r="N359" s="36"/>
    </row>
    <row r="360" spans="2:14" s="6" customFormat="1" ht="15" customHeight="1">
      <c r="B360" s="9"/>
      <c r="D360" s="7"/>
      <c r="F360" s="7"/>
      <c r="H360" s="7"/>
      <c r="J360" s="26"/>
      <c r="K360" s="55"/>
      <c r="L360" s="26"/>
      <c r="M360" s="35"/>
      <c r="N360" s="36"/>
    </row>
    <row r="361" spans="2:14" s="6" customFormat="1" ht="15" customHeight="1">
      <c r="B361" s="9"/>
      <c r="D361" s="7"/>
      <c r="F361" s="7"/>
      <c r="H361" s="7"/>
      <c r="J361" s="26"/>
      <c r="K361" s="55"/>
      <c r="L361" s="26"/>
      <c r="M361" s="35"/>
      <c r="N361" s="36"/>
    </row>
    <row r="362" spans="2:14" s="6" customFormat="1" ht="15" customHeight="1">
      <c r="B362" s="9"/>
      <c r="D362" s="7"/>
      <c r="F362" s="7"/>
      <c r="H362" s="7"/>
      <c r="J362" s="26"/>
      <c r="K362" s="55"/>
      <c r="L362" s="26"/>
      <c r="M362" s="35"/>
      <c r="N362" s="36"/>
    </row>
    <row r="363" spans="2:14" s="6" customFormat="1" ht="15" customHeight="1">
      <c r="B363" s="9"/>
      <c r="D363" s="7"/>
      <c r="F363" s="7"/>
      <c r="H363" s="7"/>
      <c r="J363" s="26"/>
      <c r="K363" s="55"/>
      <c r="L363" s="26"/>
      <c r="M363" s="35"/>
      <c r="N363" s="36"/>
    </row>
    <row r="364" spans="2:14" s="6" customFormat="1" ht="15" customHeight="1">
      <c r="B364" s="9"/>
      <c r="D364" s="7"/>
      <c r="F364" s="7"/>
      <c r="H364" s="7"/>
      <c r="J364" s="26"/>
      <c r="K364" s="55"/>
      <c r="L364" s="26"/>
      <c r="M364" s="35"/>
      <c r="N364" s="36"/>
    </row>
    <row r="365" spans="2:14" s="6" customFormat="1" ht="15" customHeight="1">
      <c r="B365" s="9"/>
      <c r="D365" s="7"/>
      <c r="F365" s="7"/>
      <c r="H365" s="7"/>
      <c r="J365" s="26"/>
      <c r="K365" s="55"/>
      <c r="L365" s="26"/>
      <c r="M365" s="35"/>
      <c r="N365" s="36"/>
    </row>
    <row r="366" spans="2:14" s="6" customFormat="1" ht="15" customHeight="1">
      <c r="B366" s="9"/>
      <c r="D366" s="7"/>
      <c r="F366" s="7"/>
      <c r="H366" s="7"/>
      <c r="J366" s="26"/>
      <c r="K366" s="55"/>
      <c r="L366" s="26"/>
      <c r="M366" s="35"/>
      <c r="N366" s="36"/>
    </row>
    <row r="367" spans="2:14" s="6" customFormat="1" ht="15" customHeight="1">
      <c r="B367" s="9"/>
      <c r="D367" s="7"/>
      <c r="F367" s="7"/>
      <c r="H367" s="7"/>
      <c r="J367" s="26"/>
      <c r="K367" s="55"/>
      <c r="L367" s="26"/>
      <c r="M367" s="35"/>
      <c r="N367" s="36"/>
    </row>
    <row r="368" spans="2:14" s="6" customFormat="1" ht="15" customHeight="1">
      <c r="B368" s="9"/>
      <c r="D368" s="7"/>
      <c r="F368" s="7"/>
      <c r="H368" s="7"/>
      <c r="J368" s="26"/>
      <c r="K368" s="55"/>
      <c r="L368" s="26"/>
      <c r="M368" s="35"/>
      <c r="N368" s="36"/>
    </row>
    <row r="369" spans="2:14" s="6" customFormat="1" ht="15" customHeight="1">
      <c r="B369" s="9"/>
      <c r="D369" s="7"/>
      <c r="F369" s="7"/>
      <c r="H369" s="7"/>
      <c r="J369" s="26"/>
      <c r="K369" s="55"/>
      <c r="L369" s="26"/>
      <c r="M369" s="35"/>
      <c r="N369" s="36"/>
    </row>
    <row r="370" spans="2:14" s="6" customFormat="1" ht="15" customHeight="1">
      <c r="B370" s="9"/>
      <c r="D370" s="7"/>
      <c r="F370" s="7"/>
      <c r="H370" s="7"/>
      <c r="J370" s="26"/>
      <c r="K370" s="55"/>
      <c r="L370" s="26"/>
      <c r="M370" s="35"/>
      <c r="N370" s="36"/>
    </row>
    <row r="371" spans="2:14" s="6" customFormat="1" ht="15" customHeight="1">
      <c r="B371" s="9"/>
      <c r="D371" s="7"/>
      <c r="F371" s="7"/>
      <c r="H371" s="7"/>
      <c r="J371" s="26"/>
      <c r="K371" s="55"/>
      <c r="L371" s="26"/>
      <c r="M371" s="35"/>
      <c r="N371" s="36"/>
    </row>
    <row r="372" spans="2:14" s="6" customFormat="1" ht="15" customHeight="1">
      <c r="B372" s="9"/>
      <c r="D372" s="7"/>
      <c r="F372" s="7"/>
      <c r="H372" s="7"/>
      <c r="J372" s="26"/>
      <c r="K372" s="55"/>
      <c r="L372" s="26"/>
      <c r="M372" s="35"/>
      <c r="N372" s="36"/>
    </row>
    <row r="373" spans="2:14" s="6" customFormat="1" ht="15" customHeight="1">
      <c r="B373" s="9"/>
      <c r="D373" s="7"/>
      <c r="F373" s="7"/>
      <c r="H373" s="7"/>
      <c r="J373" s="26"/>
      <c r="K373" s="55"/>
      <c r="L373" s="26"/>
      <c r="M373" s="35"/>
      <c r="N373" s="36"/>
    </row>
    <row r="374" spans="2:14" s="6" customFormat="1" ht="15" customHeight="1">
      <c r="B374" s="9"/>
      <c r="D374" s="7"/>
      <c r="F374" s="7"/>
      <c r="H374" s="7"/>
      <c r="J374" s="26"/>
      <c r="K374" s="55"/>
      <c r="L374" s="26"/>
      <c r="M374" s="35"/>
      <c r="N374" s="36"/>
    </row>
    <row r="375" spans="2:14" s="6" customFormat="1" ht="15" customHeight="1">
      <c r="B375" s="9"/>
      <c r="D375" s="7"/>
      <c r="F375" s="7"/>
      <c r="H375" s="7"/>
      <c r="J375" s="26"/>
      <c r="K375" s="55"/>
      <c r="L375" s="26"/>
      <c r="M375" s="35"/>
      <c r="N375" s="36"/>
    </row>
    <row r="376" spans="2:14" s="6" customFormat="1" ht="15" customHeight="1">
      <c r="B376" s="9"/>
      <c r="D376" s="7"/>
      <c r="F376" s="7"/>
      <c r="H376" s="7"/>
      <c r="J376" s="26"/>
      <c r="K376" s="55"/>
      <c r="L376" s="26"/>
      <c r="M376" s="35"/>
      <c r="N376" s="36"/>
    </row>
    <row r="377" spans="2:14" s="6" customFormat="1" ht="15" customHeight="1">
      <c r="B377" s="9"/>
      <c r="D377" s="7"/>
      <c r="F377" s="7"/>
      <c r="H377" s="7"/>
      <c r="J377" s="26"/>
      <c r="K377" s="55"/>
      <c r="L377" s="26"/>
      <c r="M377" s="35"/>
      <c r="N377" s="36"/>
    </row>
    <row r="378" spans="2:14" s="6" customFormat="1" ht="15" customHeight="1">
      <c r="B378" s="9"/>
      <c r="D378" s="7"/>
      <c r="F378" s="7"/>
      <c r="H378" s="7"/>
      <c r="J378" s="26"/>
      <c r="K378" s="55"/>
      <c r="L378" s="26"/>
      <c r="M378" s="35"/>
      <c r="N378" s="36"/>
    </row>
    <row r="379" spans="2:14" s="6" customFormat="1" ht="15" customHeight="1">
      <c r="B379" s="9"/>
      <c r="D379" s="7"/>
      <c r="F379" s="7"/>
      <c r="H379" s="7"/>
      <c r="J379" s="26"/>
      <c r="K379" s="55"/>
      <c r="L379" s="26"/>
      <c r="M379" s="35"/>
      <c r="N379" s="36"/>
    </row>
    <row r="380" spans="2:14" s="6" customFormat="1" ht="15" customHeight="1">
      <c r="B380" s="9"/>
      <c r="D380" s="7"/>
      <c r="F380" s="7"/>
      <c r="H380" s="7"/>
      <c r="J380" s="26"/>
      <c r="K380" s="55"/>
      <c r="L380" s="26"/>
      <c r="M380" s="35"/>
      <c r="N380" s="36"/>
    </row>
    <row r="381" spans="2:14" s="6" customFormat="1" ht="15" customHeight="1">
      <c r="B381" s="9"/>
      <c r="D381" s="7"/>
      <c r="F381" s="7"/>
      <c r="H381" s="7"/>
      <c r="J381" s="26"/>
      <c r="K381" s="55"/>
      <c r="L381" s="26"/>
      <c r="M381" s="35"/>
      <c r="N381" s="36"/>
    </row>
    <row r="382" spans="2:14" s="6" customFormat="1" ht="15" customHeight="1">
      <c r="B382" s="9"/>
      <c r="D382" s="7"/>
      <c r="F382" s="7"/>
      <c r="H382" s="7"/>
      <c r="J382" s="26"/>
      <c r="K382" s="55"/>
      <c r="L382" s="26"/>
      <c r="M382" s="35"/>
      <c r="N382" s="36"/>
    </row>
    <row r="383" spans="2:14" s="6" customFormat="1" ht="15" customHeight="1">
      <c r="B383" s="9"/>
      <c r="D383" s="7"/>
      <c r="F383" s="7"/>
      <c r="H383" s="7"/>
      <c r="J383" s="26"/>
      <c r="K383" s="55"/>
      <c r="L383" s="26"/>
      <c r="M383" s="35"/>
      <c r="N383" s="36"/>
    </row>
    <row r="384" spans="2:14" s="6" customFormat="1" ht="15" customHeight="1">
      <c r="B384" s="9"/>
      <c r="D384" s="7"/>
      <c r="F384" s="7"/>
      <c r="H384" s="7"/>
      <c r="J384" s="26"/>
      <c r="K384" s="55"/>
      <c r="L384" s="26"/>
      <c r="M384" s="35"/>
      <c r="N384" s="36"/>
    </row>
    <row r="385" spans="2:14" s="6" customFormat="1" ht="15" customHeight="1">
      <c r="B385" s="9"/>
      <c r="D385" s="7"/>
      <c r="F385" s="7"/>
      <c r="H385" s="7"/>
      <c r="J385" s="26"/>
      <c r="K385" s="55"/>
      <c r="L385" s="26"/>
      <c r="M385" s="35"/>
      <c r="N385" s="36"/>
    </row>
    <row r="386" spans="2:14" s="6" customFormat="1" ht="15" customHeight="1">
      <c r="B386" s="9"/>
      <c r="D386" s="7"/>
      <c r="F386" s="7"/>
      <c r="H386" s="7"/>
      <c r="J386" s="26"/>
      <c r="K386" s="55"/>
      <c r="L386" s="26"/>
      <c r="M386" s="35"/>
      <c r="N386" s="36"/>
    </row>
    <row r="387" spans="2:14" s="6" customFormat="1" ht="15" customHeight="1">
      <c r="B387" s="9"/>
      <c r="D387" s="7"/>
      <c r="F387" s="7"/>
      <c r="H387" s="7"/>
      <c r="J387" s="26"/>
      <c r="K387" s="55"/>
      <c r="L387" s="26"/>
      <c r="M387" s="35"/>
      <c r="N387" s="36"/>
    </row>
    <row r="388" spans="2:14" s="6" customFormat="1" ht="15" customHeight="1">
      <c r="B388" s="9"/>
      <c r="D388" s="7"/>
      <c r="F388" s="7"/>
      <c r="H388" s="7"/>
      <c r="J388" s="26"/>
      <c r="K388" s="55"/>
      <c r="L388" s="26"/>
      <c r="M388" s="35"/>
      <c r="N388" s="36"/>
    </row>
    <row r="389" spans="2:14" s="6" customFormat="1" ht="15" customHeight="1">
      <c r="B389" s="9"/>
      <c r="D389" s="7"/>
      <c r="F389" s="7"/>
      <c r="H389" s="7"/>
      <c r="J389" s="26"/>
      <c r="K389" s="55"/>
      <c r="L389" s="26"/>
      <c r="M389" s="35"/>
      <c r="N389" s="36"/>
    </row>
    <row r="390" spans="2:14" s="6" customFormat="1" ht="15" customHeight="1">
      <c r="B390" s="9"/>
      <c r="D390" s="7"/>
      <c r="F390" s="7"/>
      <c r="H390" s="7"/>
      <c r="J390" s="26"/>
      <c r="K390" s="55"/>
      <c r="L390" s="26"/>
      <c r="M390" s="35"/>
      <c r="N390" s="36"/>
    </row>
    <row r="391" spans="2:14" s="6" customFormat="1" ht="15" customHeight="1">
      <c r="B391" s="9"/>
      <c r="D391" s="7"/>
      <c r="F391" s="7"/>
      <c r="H391" s="7"/>
      <c r="J391" s="26"/>
      <c r="K391" s="55"/>
      <c r="L391" s="26"/>
      <c r="M391" s="35"/>
      <c r="N391" s="36"/>
    </row>
    <row r="392" spans="2:14" s="6" customFormat="1" ht="15" customHeight="1">
      <c r="B392" s="9"/>
      <c r="D392" s="7"/>
      <c r="F392" s="7"/>
      <c r="H392" s="7"/>
      <c r="J392" s="26"/>
      <c r="K392" s="55"/>
      <c r="L392" s="26"/>
      <c r="M392" s="35"/>
      <c r="N392" s="36"/>
    </row>
    <row r="393" spans="2:14" s="6" customFormat="1" ht="15" customHeight="1">
      <c r="B393" s="9"/>
      <c r="D393" s="7"/>
      <c r="F393" s="7"/>
      <c r="H393" s="7"/>
      <c r="J393" s="26"/>
      <c r="K393" s="55"/>
      <c r="L393" s="26"/>
      <c r="M393" s="35"/>
      <c r="N393" s="36"/>
    </row>
    <row r="394" spans="2:14" s="6" customFormat="1" ht="15" customHeight="1">
      <c r="B394" s="9"/>
      <c r="D394" s="7"/>
      <c r="F394" s="7"/>
      <c r="H394" s="7"/>
      <c r="J394" s="26"/>
      <c r="K394" s="55"/>
      <c r="L394" s="26"/>
      <c r="M394" s="35"/>
      <c r="N394" s="36"/>
    </row>
    <row r="395" spans="2:14" s="6" customFormat="1" ht="15" customHeight="1">
      <c r="B395" s="9"/>
      <c r="D395" s="7"/>
      <c r="F395" s="7"/>
      <c r="H395" s="7"/>
      <c r="J395" s="26"/>
      <c r="K395" s="55"/>
      <c r="L395" s="26"/>
      <c r="M395" s="35"/>
      <c r="N395" s="36"/>
    </row>
    <row r="396" spans="2:14" s="6" customFormat="1" ht="15" customHeight="1">
      <c r="B396" s="9"/>
      <c r="D396" s="7"/>
      <c r="F396" s="7"/>
      <c r="H396" s="7"/>
      <c r="J396" s="26"/>
      <c r="K396" s="55"/>
      <c r="L396" s="26"/>
      <c r="M396" s="35"/>
      <c r="N396" s="36"/>
    </row>
    <row r="397" spans="2:14" s="6" customFormat="1" ht="15" customHeight="1">
      <c r="B397" s="9"/>
      <c r="D397" s="7"/>
      <c r="F397" s="7"/>
      <c r="H397" s="7"/>
      <c r="J397" s="26"/>
      <c r="K397" s="55"/>
      <c r="L397" s="26"/>
      <c r="M397" s="35"/>
      <c r="N397" s="36"/>
    </row>
    <row r="398" spans="2:14" s="6" customFormat="1" ht="15" customHeight="1">
      <c r="B398" s="9"/>
      <c r="D398" s="7"/>
      <c r="F398" s="7"/>
      <c r="H398" s="7"/>
      <c r="J398" s="26"/>
      <c r="K398" s="55"/>
      <c r="L398" s="26"/>
      <c r="M398" s="35"/>
      <c r="N398" s="36"/>
    </row>
    <row r="399" spans="2:14" s="6" customFormat="1" ht="15" customHeight="1">
      <c r="B399" s="9"/>
      <c r="D399" s="7"/>
      <c r="F399" s="7"/>
      <c r="H399" s="7"/>
      <c r="J399" s="26"/>
      <c r="K399" s="55"/>
      <c r="L399" s="26"/>
      <c r="M399" s="35"/>
      <c r="N399" s="36"/>
    </row>
    <row r="400" spans="2:14" s="6" customFormat="1" ht="15" customHeight="1">
      <c r="B400" s="9"/>
      <c r="D400" s="7"/>
      <c r="F400" s="7"/>
      <c r="H400" s="7"/>
      <c r="J400" s="26"/>
      <c r="K400" s="55"/>
      <c r="L400" s="26"/>
      <c r="M400" s="35"/>
      <c r="N400" s="36"/>
    </row>
    <row r="401" spans="2:14" s="6" customFormat="1" ht="15" customHeight="1">
      <c r="B401" s="9"/>
      <c r="D401" s="7"/>
      <c r="F401" s="7"/>
      <c r="H401" s="7"/>
      <c r="J401" s="26"/>
      <c r="K401" s="55"/>
      <c r="L401" s="26"/>
      <c r="M401" s="35"/>
      <c r="N401" s="36"/>
    </row>
    <row r="402" spans="2:14" s="6" customFormat="1" ht="15" customHeight="1">
      <c r="B402" s="9"/>
      <c r="D402" s="7"/>
      <c r="F402" s="7"/>
      <c r="H402" s="7"/>
      <c r="J402" s="26"/>
      <c r="K402" s="55"/>
      <c r="L402" s="26"/>
      <c r="M402" s="35"/>
      <c r="N402" s="36"/>
    </row>
    <row r="403" spans="2:14" s="6" customFormat="1" ht="15" customHeight="1">
      <c r="B403" s="9"/>
      <c r="D403" s="7"/>
      <c r="F403" s="7"/>
      <c r="H403" s="7"/>
      <c r="J403" s="26"/>
      <c r="K403" s="55"/>
      <c r="L403" s="26"/>
      <c r="M403" s="35"/>
      <c r="N403" s="36"/>
    </row>
    <row r="404" spans="2:14" s="6" customFormat="1" ht="15" customHeight="1">
      <c r="B404" s="9"/>
      <c r="D404" s="7"/>
      <c r="F404" s="7"/>
      <c r="H404" s="7"/>
      <c r="J404" s="26"/>
      <c r="K404" s="55"/>
      <c r="L404" s="26"/>
      <c r="M404" s="35"/>
      <c r="N404" s="36"/>
    </row>
    <row r="405" spans="2:14" s="6" customFormat="1" ht="15" customHeight="1">
      <c r="B405" s="9"/>
      <c r="D405" s="7"/>
      <c r="F405" s="7"/>
      <c r="H405" s="7"/>
      <c r="J405" s="26"/>
      <c r="K405" s="55"/>
      <c r="L405" s="26"/>
      <c r="M405" s="35"/>
      <c r="N405" s="36"/>
    </row>
    <row r="406" spans="2:14" s="6" customFormat="1" ht="15" customHeight="1">
      <c r="B406" s="9"/>
      <c r="D406" s="7"/>
      <c r="F406" s="7"/>
      <c r="H406" s="7"/>
      <c r="J406" s="26"/>
      <c r="K406" s="55"/>
      <c r="L406" s="26"/>
      <c r="M406" s="35"/>
      <c r="N406" s="36"/>
    </row>
    <row r="407" spans="2:14" s="6" customFormat="1" ht="15" customHeight="1">
      <c r="B407" s="9"/>
      <c r="D407" s="7"/>
      <c r="F407" s="7"/>
      <c r="H407" s="7"/>
      <c r="J407" s="26"/>
      <c r="K407" s="55"/>
      <c r="L407" s="26"/>
      <c r="M407" s="35"/>
      <c r="N407" s="36"/>
    </row>
    <row r="408" spans="2:14" s="6" customFormat="1" ht="15" customHeight="1">
      <c r="B408" s="9"/>
      <c r="D408" s="7"/>
      <c r="F408" s="7"/>
      <c r="H408" s="7"/>
      <c r="J408" s="26"/>
      <c r="K408" s="55"/>
      <c r="L408" s="26"/>
      <c r="M408" s="35"/>
      <c r="N408" s="36"/>
    </row>
    <row r="409" spans="2:14" s="6" customFormat="1" ht="15" customHeight="1">
      <c r="B409" s="9"/>
      <c r="D409" s="7"/>
      <c r="F409" s="7"/>
      <c r="H409" s="7"/>
      <c r="J409" s="26"/>
      <c r="K409" s="55"/>
      <c r="L409" s="26"/>
      <c r="M409" s="35"/>
      <c r="N409" s="36"/>
    </row>
    <row r="410" spans="2:14" s="6" customFormat="1" ht="15" customHeight="1">
      <c r="B410" s="9"/>
      <c r="D410" s="7"/>
      <c r="F410" s="7"/>
      <c r="H410" s="7"/>
      <c r="J410" s="26"/>
      <c r="K410" s="55"/>
      <c r="L410" s="26"/>
      <c r="M410" s="35"/>
      <c r="N410" s="36"/>
    </row>
    <row r="411" spans="2:14" s="6" customFormat="1" ht="15" customHeight="1">
      <c r="B411" s="9"/>
      <c r="D411" s="7"/>
      <c r="F411" s="7"/>
      <c r="H411" s="7"/>
      <c r="J411" s="26"/>
      <c r="K411" s="55"/>
      <c r="L411" s="26"/>
      <c r="M411" s="35"/>
      <c r="N411" s="36"/>
    </row>
    <row r="412" spans="2:14" s="6" customFormat="1" ht="15" customHeight="1">
      <c r="B412" s="9"/>
      <c r="D412" s="7"/>
      <c r="F412" s="7"/>
      <c r="H412" s="7"/>
      <c r="J412" s="26"/>
      <c r="K412" s="55"/>
      <c r="L412" s="26"/>
      <c r="M412" s="35"/>
      <c r="N412" s="36"/>
    </row>
    <row r="413" spans="2:14" s="6" customFormat="1" ht="15" customHeight="1">
      <c r="B413" s="9"/>
      <c r="D413" s="7"/>
      <c r="F413" s="7"/>
      <c r="H413" s="7"/>
      <c r="J413" s="26"/>
      <c r="K413" s="55"/>
      <c r="L413" s="26"/>
      <c r="M413" s="35"/>
      <c r="N413" s="36"/>
    </row>
    <row r="414" spans="2:14" s="6" customFormat="1" ht="15" customHeight="1">
      <c r="B414" s="9"/>
      <c r="D414" s="7"/>
      <c r="F414" s="7"/>
      <c r="H414" s="7"/>
      <c r="J414" s="26"/>
      <c r="K414" s="55"/>
      <c r="L414" s="26"/>
      <c r="M414" s="35"/>
      <c r="N414" s="36"/>
    </row>
    <row r="415" spans="2:14" s="6" customFormat="1" ht="15" customHeight="1">
      <c r="B415" s="9"/>
      <c r="D415" s="7"/>
      <c r="F415" s="7"/>
      <c r="H415" s="7"/>
      <c r="J415" s="26"/>
      <c r="K415" s="55"/>
      <c r="L415" s="26"/>
      <c r="M415" s="35"/>
      <c r="N415" s="36"/>
    </row>
    <row r="416" spans="2:14" s="6" customFormat="1" ht="15" customHeight="1">
      <c r="B416" s="9"/>
      <c r="D416" s="7"/>
      <c r="F416" s="7"/>
      <c r="H416" s="7"/>
      <c r="J416" s="26"/>
      <c r="K416" s="55"/>
      <c r="L416" s="26"/>
      <c r="M416" s="35"/>
      <c r="N416" s="36"/>
    </row>
    <row r="417" spans="2:14" s="6" customFormat="1" ht="15" customHeight="1">
      <c r="B417" s="9"/>
      <c r="D417" s="7"/>
      <c r="F417" s="7"/>
      <c r="H417" s="7"/>
      <c r="J417" s="26"/>
      <c r="K417" s="55"/>
      <c r="L417" s="26"/>
      <c r="M417" s="35"/>
      <c r="N417" s="36"/>
    </row>
    <row r="418" spans="2:14" s="6" customFormat="1" ht="15" customHeight="1">
      <c r="B418" s="9"/>
      <c r="D418" s="7"/>
      <c r="F418" s="7"/>
      <c r="H418" s="7"/>
      <c r="J418" s="26"/>
      <c r="K418" s="55"/>
      <c r="L418" s="26"/>
      <c r="M418" s="35"/>
      <c r="N418" s="36"/>
    </row>
    <row r="419" spans="2:14" s="6" customFormat="1" ht="15" customHeight="1">
      <c r="B419" s="9"/>
      <c r="D419" s="7"/>
      <c r="F419" s="7"/>
      <c r="H419" s="7"/>
      <c r="J419" s="26"/>
      <c r="K419" s="55"/>
      <c r="L419" s="26"/>
      <c r="M419" s="35"/>
      <c r="N419" s="36"/>
    </row>
    <row r="420" spans="2:14" s="6" customFormat="1" ht="15" customHeight="1">
      <c r="B420" s="9"/>
      <c r="D420" s="7"/>
      <c r="F420" s="7"/>
      <c r="H420" s="7"/>
      <c r="J420" s="26"/>
      <c r="K420" s="55"/>
      <c r="L420" s="26"/>
      <c r="M420" s="35"/>
      <c r="N420" s="36"/>
    </row>
    <row r="421" spans="2:14" s="6" customFormat="1" ht="15" customHeight="1">
      <c r="B421" s="9"/>
      <c r="D421" s="7"/>
      <c r="F421" s="7"/>
      <c r="H421" s="7"/>
      <c r="J421" s="26"/>
      <c r="K421" s="55"/>
      <c r="L421" s="26"/>
      <c r="M421" s="35"/>
      <c r="N421" s="36"/>
    </row>
    <row r="422" spans="2:14" s="6" customFormat="1" ht="15" customHeight="1">
      <c r="B422" s="9"/>
      <c r="D422" s="7"/>
      <c r="F422" s="7"/>
      <c r="H422" s="7"/>
      <c r="J422" s="26"/>
      <c r="K422" s="55"/>
      <c r="L422" s="26"/>
      <c r="M422" s="35"/>
      <c r="N422" s="36"/>
    </row>
    <row r="423" spans="2:14" s="6" customFormat="1" ht="15" customHeight="1">
      <c r="B423" s="9"/>
      <c r="D423" s="7"/>
      <c r="F423" s="7"/>
      <c r="H423" s="7"/>
      <c r="J423" s="26"/>
      <c r="K423" s="55"/>
      <c r="L423" s="26"/>
      <c r="M423" s="35"/>
      <c r="N423" s="36"/>
    </row>
    <row r="424" spans="2:14" s="6" customFormat="1" ht="15" customHeight="1">
      <c r="B424" s="9"/>
      <c r="D424" s="7"/>
      <c r="F424" s="7"/>
      <c r="H424" s="7"/>
      <c r="J424" s="26"/>
      <c r="K424" s="55"/>
      <c r="L424" s="26"/>
      <c r="M424" s="35"/>
      <c r="N424" s="36"/>
    </row>
    <row r="425" spans="2:14" s="6" customFormat="1" ht="15" customHeight="1">
      <c r="B425" s="9"/>
      <c r="D425" s="7"/>
      <c r="F425" s="7"/>
      <c r="H425" s="7"/>
      <c r="J425" s="26"/>
      <c r="K425" s="55"/>
      <c r="L425" s="26"/>
      <c r="M425" s="35"/>
      <c r="N425" s="36"/>
    </row>
    <row r="426" spans="2:14" s="6" customFormat="1" ht="15" customHeight="1">
      <c r="B426" s="9"/>
      <c r="D426" s="7"/>
      <c r="F426" s="7"/>
      <c r="H426" s="7"/>
      <c r="J426" s="26"/>
      <c r="K426" s="55"/>
      <c r="L426" s="26"/>
      <c r="M426" s="35"/>
      <c r="N426" s="36"/>
    </row>
    <row r="427" spans="2:14" s="6" customFormat="1" ht="15" customHeight="1">
      <c r="B427" s="9"/>
      <c r="D427" s="7"/>
      <c r="F427" s="7"/>
      <c r="H427" s="7"/>
      <c r="J427" s="26"/>
      <c r="K427" s="55"/>
      <c r="L427" s="26"/>
      <c r="M427" s="35"/>
      <c r="N427" s="36"/>
    </row>
    <row r="428" spans="2:14" s="6" customFormat="1" ht="15" customHeight="1">
      <c r="B428" s="9"/>
      <c r="D428" s="7"/>
      <c r="F428" s="7"/>
      <c r="H428" s="7"/>
      <c r="J428" s="26"/>
      <c r="K428" s="55"/>
      <c r="L428" s="26"/>
      <c r="M428" s="35"/>
      <c r="N428" s="36"/>
    </row>
    <row r="429" spans="2:14" s="6" customFormat="1" ht="15" customHeight="1">
      <c r="B429" s="9"/>
      <c r="D429" s="7"/>
      <c r="F429" s="7"/>
      <c r="H429" s="7"/>
      <c r="J429" s="26"/>
      <c r="K429" s="55"/>
      <c r="L429" s="26"/>
      <c r="M429" s="35"/>
      <c r="N429" s="36"/>
    </row>
    <row r="430" spans="2:14" s="6" customFormat="1" ht="15" customHeight="1">
      <c r="B430" s="9"/>
      <c r="D430" s="7"/>
      <c r="F430" s="7"/>
      <c r="H430" s="7"/>
      <c r="J430" s="26"/>
      <c r="K430" s="55"/>
      <c r="L430" s="26"/>
      <c r="M430" s="35"/>
      <c r="N430" s="36"/>
    </row>
    <row r="431" spans="2:14" s="6" customFormat="1" ht="15" customHeight="1">
      <c r="B431" s="9"/>
      <c r="D431" s="7"/>
      <c r="F431" s="7"/>
      <c r="H431" s="7"/>
      <c r="J431" s="26"/>
      <c r="K431" s="55"/>
      <c r="L431" s="26"/>
      <c r="M431" s="35"/>
      <c r="N431" s="36"/>
    </row>
    <row r="432" spans="2:14" s="6" customFormat="1" ht="15" customHeight="1">
      <c r="B432" s="9"/>
      <c r="D432" s="7"/>
      <c r="F432" s="7"/>
      <c r="H432" s="7"/>
      <c r="J432" s="26"/>
      <c r="K432" s="55"/>
      <c r="L432" s="26"/>
      <c r="M432" s="35"/>
      <c r="N432" s="36"/>
    </row>
    <row r="433" spans="2:14" s="6" customFormat="1" ht="15" customHeight="1">
      <c r="B433" s="9"/>
      <c r="D433" s="7"/>
      <c r="F433" s="7"/>
      <c r="H433" s="7"/>
      <c r="J433" s="26"/>
      <c r="K433" s="55"/>
      <c r="L433" s="26"/>
      <c r="M433" s="35"/>
      <c r="N433" s="36"/>
    </row>
    <row r="434" spans="2:14" s="6" customFormat="1" ht="15" customHeight="1">
      <c r="B434" s="9"/>
      <c r="D434" s="7"/>
      <c r="F434" s="7"/>
      <c r="H434" s="7"/>
      <c r="J434" s="26"/>
      <c r="K434" s="55"/>
      <c r="L434" s="26"/>
      <c r="M434" s="35"/>
      <c r="N434" s="36"/>
    </row>
    <row r="435" spans="2:14" s="6" customFormat="1" ht="15" customHeight="1">
      <c r="B435" s="9"/>
      <c r="D435" s="7"/>
      <c r="F435" s="7"/>
      <c r="H435" s="7"/>
      <c r="J435" s="26"/>
      <c r="K435" s="55"/>
      <c r="L435" s="26"/>
      <c r="M435" s="35"/>
      <c r="N435" s="36"/>
    </row>
    <row r="436" spans="2:14" s="6" customFormat="1" ht="15" customHeight="1">
      <c r="B436" s="9"/>
      <c r="D436" s="7"/>
      <c r="F436" s="7"/>
      <c r="H436" s="7"/>
      <c r="J436" s="26"/>
      <c r="K436" s="55"/>
      <c r="L436" s="26"/>
      <c r="M436" s="35"/>
      <c r="N436" s="36"/>
    </row>
    <row r="437" spans="2:14" s="6" customFormat="1" ht="15" customHeight="1">
      <c r="B437" s="9"/>
      <c r="D437" s="7"/>
      <c r="F437" s="7"/>
      <c r="H437" s="7"/>
      <c r="J437" s="26"/>
      <c r="K437" s="55"/>
      <c r="L437" s="26"/>
      <c r="M437" s="35"/>
      <c r="N437" s="36"/>
    </row>
    <row r="438" spans="2:14" s="6" customFormat="1" ht="15" customHeight="1">
      <c r="B438" s="9"/>
      <c r="D438" s="7"/>
      <c r="F438" s="7"/>
      <c r="H438" s="7"/>
      <c r="J438" s="26"/>
      <c r="K438" s="55"/>
      <c r="L438" s="26"/>
      <c r="M438" s="35"/>
      <c r="N438" s="36"/>
    </row>
    <row r="439" spans="2:14" s="6" customFormat="1" ht="15" customHeight="1">
      <c r="B439" s="9"/>
      <c r="D439" s="7"/>
      <c r="F439" s="7"/>
      <c r="H439" s="7"/>
      <c r="J439" s="26"/>
      <c r="K439" s="55"/>
      <c r="L439" s="26"/>
      <c r="M439" s="35"/>
      <c r="N439" s="36"/>
    </row>
    <row r="440" spans="2:14" s="6" customFormat="1" ht="15" customHeight="1">
      <c r="B440" s="9"/>
      <c r="D440" s="7"/>
      <c r="F440" s="7"/>
      <c r="H440" s="7"/>
      <c r="J440" s="26"/>
      <c r="K440" s="55"/>
      <c r="L440" s="26"/>
      <c r="M440" s="35"/>
      <c r="N440" s="36"/>
    </row>
    <row r="441" spans="2:14" s="6" customFormat="1" ht="15" customHeight="1">
      <c r="B441" s="9"/>
      <c r="D441" s="7"/>
      <c r="F441" s="7"/>
      <c r="H441" s="7"/>
      <c r="J441" s="26"/>
      <c r="K441" s="55"/>
      <c r="L441" s="26"/>
      <c r="M441" s="35"/>
      <c r="N441" s="36"/>
    </row>
    <row r="442" spans="2:14" s="6" customFormat="1" ht="15" customHeight="1">
      <c r="B442" s="9"/>
      <c r="D442" s="7"/>
      <c r="F442" s="7"/>
      <c r="H442" s="7"/>
      <c r="J442" s="26"/>
      <c r="K442" s="55"/>
      <c r="L442" s="26"/>
      <c r="M442" s="35"/>
      <c r="N442" s="36"/>
    </row>
    <row r="443" spans="2:14" s="6" customFormat="1" ht="15" customHeight="1">
      <c r="B443" s="9"/>
      <c r="D443" s="7"/>
      <c r="F443" s="7"/>
      <c r="H443" s="7"/>
      <c r="J443" s="26"/>
      <c r="K443" s="55"/>
      <c r="L443" s="26"/>
      <c r="M443" s="35"/>
      <c r="N443" s="36"/>
    </row>
    <row r="444" spans="2:14" s="6" customFormat="1" ht="15" customHeight="1">
      <c r="B444" s="9"/>
      <c r="D444" s="7"/>
      <c r="F444" s="7"/>
      <c r="H444" s="7"/>
      <c r="J444" s="26"/>
      <c r="K444" s="55"/>
      <c r="L444" s="26"/>
      <c r="M444" s="35"/>
      <c r="N444" s="36"/>
    </row>
    <row r="445" spans="2:14" s="6" customFormat="1" ht="15" customHeight="1">
      <c r="B445" s="9"/>
      <c r="D445" s="7"/>
      <c r="F445" s="7"/>
      <c r="H445" s="7"/>
      <c r="J445" s="26"/>
      <c r="K445" s="55"/>
      <c r="L445" s="26"/>
      <c r="M445" s="35"/>
      <c r="N445" s="36"/>
    </row>
    <row r="446" spans="2:14" s="6" customFormat="1" ht="15" customHeight="1">
      <c r="B446" s="9"/>
      <c r="D446" s="7"/>
      <c r="F446" s="7"/>
      <c r="H446" s="7"/>
      <c r="J446" s="26"/>
      <c r="K446" s="55"/>
      <c r="L446" s="26"/>
      <c r="M446" s="35"/>
      <c r="N446" s="36"/>
    </row>
    <row r="447" spans="2:14" s="6" customFormat="1" ht="15" customHeight="1">
      <c r="B447" s="9"/>
      <c r="D447" s="7"/>
      <c r="F447" s="7"/>
      <c r="H447" s="7"/>
      <c r="J447" s="26"/>
      <c r="K447" s="55"/>
      <c r="L447" s="26"/>
      <c r="M447" s="35"/>
      <c r="N447" s="36"/>
    </row>
    <row r="448" spans="2:14" s="6" customFormat="1" ht="15" customHeight="1">
      <c r="B448" s="9"/>
      <c r="D448" s="7"/>
      <c r="F448" s="7"/>
      <c r="H448" s="7"/>
      <c r="J448" s="26"/>
      <c r="K448" s="55"/>
      <c r="L448" s="26"/>
      <c r="M448" s="35"/>
      <c r="N448" s="36"/>
    </row>
    <row r="449" spans="2:14" s="6" customFormat="1" ht="15" customHeight="1">
      <c r="B449" s="9"/>
      <c r="D449" s="7"/>
      <c r="F449" s="7"/>
      <c r="H449" s="7"/>
      <c r="J449" s="26"/>
      <c r="K449" s="55"/>
      <c r="L449" s="26"/>
      <c r="M449" s="35"/>
      <c r="N449" s="36"/>
    </row>
    <row r="450" spans="2:14" s="6" customFormat="1" ht="15" customHeight="1">
      <c r="B450" s="9"/>
      <c r="D450" s="7"/>
      <c r="F450" s="7"/>
      <c r="H450" s="7"/>
      <c r="J450" s="26"/>
      <c r="K450" s="55"/>
      <c r="L450" s="26"/>
      <c r="M450" s="35"/>
      <c r="N450" s="36"/>
    </row>
    <row r="451" spans="2:14" s="6" customFormat="1" ht="15" customHeight="1">
      <c r="B451" s="9"/>
      <c r="D451" s="7"/>
      <c r="F451" s="7"/>
      <c r="H451" s="7"/>
      <c r="J451" s="26"/>
      <c r="K451" s="55"/>
      <c r="L451" s="26"/>
      <c r="M451" s="35"/>
      <c r="N451" s="36"/>
    </row>
    <row r="452" spans="2:14" s="6" customFormat="1" ht="15" customHeight="1">
      <c r="B452" s="9"/>
      <c r="D452" s="7"/>
      <c r="F452" s="7"/>
      <c r="H452" s="7"/>
      <c r="J452" s="26"/>
      <c r="K452" s="55"/>
      <c r="L452" s="26"/>
      <c r="M452" s="35"/>
      <c r="N452" s="36"/>
    </row>
    <row r="453" spans="2:14" s="6" customFormat="1" ht="15" customHeight="1">
      <c r="B453" s="9"/>
      <c r="D453" s="7"/>
      <c r="F453" s="7"/>
      <c r="H453" s="7"/>
      <c r="J453" s="26"/>
      <c r="K453" s="55"/>
      <c r="L453" s="26"/>
      <c r="M453" s="35"/>
      <c r="N453" s="36"/>
    </row>
    <row r="454" spans="2:14" s="6" customFormat="1" ht="15" customHeight="1">
      <c r="B454" s="9"/>
      <c r="D454" s="7"/>
      <c r="F454" s="7"/>
      <c r="H454" s="7"/>
      <c r="J454" s="26"/>
      <c r="K454" s="55"/>
      <c r="L454" s="26"/>
      <c r="M454" s="35"/>
      <c r="N454" s="36"/>
    </row>
    <row r="455" spans="2:14" s="6" customFormat="1" ht="15" customHeight="1">
      <c r="B455" s="9"/>
      <c r="D455" s="7"/>
      <c r="F455" s="7"/>
      <c r="H455" s="7"/>
      <c r="J455" s="26"/>
      <c r="K455" s="55"/>
      <c r="L455" s="26"/>
      <c r="M455" s="35"/>
      <c r="N455" s="36"/>
    </row>
    <row r="456" spans="2:14" s="6" customFormat="1" ht="15" customHeight="1">
      <c r="B456" s="9"/>
      <c r="D456" s="7"/>
      <c r="F456" s="7"/>
      <c r="H456" s="7"/>
      <c r="J456" s="26"/>
      <c r="K456" s="55"/>
      <c r="L456" s="26"/>
      <c r="M456" s="35"/>
      <c r="N456" s="36"/>
    </row>
    <row r="457" spans="2:14" s="6" customFormat="1" ht="15" customHeight="1">
      <c r="B457" s="9"/>
      <c r="D457" s="7"/>
      <c r="F457" s="7"/>
      <c r="H457" s="7"/>
      <c r="J457" s="26"/>
      <c r="K457" s="55"/>
      <c r="L457" s="26"/>
      <c r="M457" s="35"/>
      <c r="N457" s="36"/>
    </row>
    <row r="458" spans="2:14" s="6" customFormat="1" ht="15" customHeight="1">
      <c r="B458" s="9"/>
      <c r="D458" s="7"/>
      <c r="F458" s="7"/>
      <c r="H458" s="7"/>
      <c r="J458" s="26"/>
      <c r="K458" s="55"/>
      <c r="L458" s="26"/>
      <c r="M458" s="35"/>
      <c r="N458" s="36"/>
    </row>
    <row r="459" spans="2:14" s="6" customFormat="1" ht="15" customHeight="1">
      <c r="B459" s="9"/>
      <c r="D459" s="7"/>
      <c r="F459" s="7"/>
      <c r="H459" s="7"/>
      <c r="J459" s="26"/>
      <c r="K459" s="55"/>
      <c r="L459" s="26"/>
      <c r="M459" s="35"/>
      <c r="N459" s="36"/>
    </row>
    <row r="460" spans="2:14" s="6" customFormat="1" ht="15" customHeight="1">
      <c r="B460" s="9"/>
      <c r="D460" s="7"/>
      <c r="F460" s="7"/>
      <c r="H460" s="7"/>
      <c r="J460" s="26"/>
      <c r="K460" s="55"/>
      <c r="L460" s="26"/>
      <c r="M460" s="35"/>
      <c r="N460" s="36"/>
    </row>
    <row r="461" spans="2:14" s="6" customFormat="1" ht="15" customHeight="1">
      <c r="B461" s="9"/>
      <c r="D461" s="7"/>
      <c r="F461" s="7"/>
      <c r="H461" s="7"/>
      <c r="J461" s="26"/>
      <c r="K461" s="55"/>
      <c r="L461" s="26"/>
      <c r="M461" s="35"/>
      <c r="N461" s="36"/>
    </row>
    <row r="462" spans="2:14" s="6" customFormat="1" ht="15" customHeight="1">
      <c r="B462" s="9"/>
      <c r="D462" s="7"/>
      <c r="F462" s="7"/>
      <c r="H462" s="7"/>
      <c r="J462" s="26"/>
      <c r="K462" s="55"/>
      <c r="L462" s="26"/>
      <c r="M462" s="35"/>
      <c r="N462" s="36"/>
    </row>
    <row r="463" spans="2:14" s="6" customFormat="1" ht="15" customHeight="1">
      <c r="B463" s="9"/>
      <c r="D463" s="7"/>
      <c r="F463" s="7"/>
      <c r="H463" s="7"/>
      <c r="J463" s="26"/>
      <c r="K463" s="55"/>
      <c r="L463" s="26"/>
      <c r="M463" s="35"/>
      <c r="N463" s="36"/>
    </row>
  </sheetData>
  <sheetProtection/>
  <mergeCells count="87">
    <mergeCell ref="B67:Z67"/>
    <mergeCell ref="B68:Z68"/>
    <mergeCell ref="B79:Z79"/>
    <mergeCell ref="Q70:R70"/>
    <mergeCell ref="S70:T70"/>
    <mergeCell ref="U70:V70"/>
    <mergeCell ref="W70:X70"/>
    <mergeCell ref="I70:J70"/>
    <mergeCell ref="K70:L70"/>
    <mergeCell ref="B69:B70"/>
    <mergeCell ref="Y82:Z82"/>
    <mergeCell ref="B80:Z80"/>
    <mergeCell ref="K82:L82"/>
    <mergeCell ref="M82:N82"/>
    <mergeCell ref="O82:P82"/>
    <mergeCell ref="Q82:R82"/>
    <mergeCell ref="S82:T82"/>
    <mergeCell ref="U82:V82"/>
    <mergeCell ref="O69:R69"/>
    <mergeCell ref="S69:V69"/>
    <mergeCell ref="W69:Z69"/>
    <mergeCell ref="C70:D70"/>
    <mergeCell ref="O70:P70"/>
    <mergeCell ref="Y70:Z70"/>
    <mergeCell ref="C69:F69"/>
    <mergeCell ref="G69:J69"/>
    <mergeCell ref="K69:N69"/>
    <mergeCell ref="M70:N70"/>
    <mergeCell ref="W90:X90"/>
    <mergeCell ref="Y90:Z90"/>
    <mergeCell ref="B81:B82"/>
    <mergeCell ref="C81:F81"/>
    <mergeCell ref="G81:J81"/>
    <mergeCell ref="K81:N81"/>
    <mergeCell ref="O81:R81"/>
    <mergeCell ref="S81:V81"/>
    <mergeCell ref="W81:Z81"/>
    <mergeCell ref="W82:X82"/>
    <mergeCell ref="G90:H90"/>
    <mergeCell ref="I90:J90"/>
    <mergeCell ref="K90:L90"/>
    <mergeCell ref="M90:N90"/>
    <mergeCell ref="O90:P90"/>
    <mergeCell ref="Q90:R90"/>
    <mergeCell ref="S90:T90"/>
    <mergeCell ref="U90:V90"/>
    <mergeCell ref="B10:F10"/>
    <mergeCell ref="B11:F11"/>
    <mergeCell ref="B38:F38"/>
    <mergeCell ref="B39:F39"/>
    <mergeCell ref="E12:F12"/>
    <mergeCell ref="C12:D12"/>
    <mergeCell ref="E51:F51"/>
    <mergeCell ref="E59:F59"/>
    <mergeCell ref="B49:F49"/>
    <mergeCell ref="B50:F50"/>
    <mergeCell ref="B57:F57"/>
    <mergeCell ref="B58:F58"/>
    <mergeCell ref="C59:D59"/>
    <mergeCell ref="E7:F7"/>
    <mergeCell ref="C8:D8"/>
    <mergeCell ref="E8:F8"/>
    <mergeCell ref="B2:F2"/>
    <mergeCell ref="B3:F3"/>
    <mergeCell ref="B5:F5"/>
    <mergeCell ref="C7:D7"/>
    <mergeCell ref="B7:B8"/>
    <mergeCell ref="B89:B90"/>
    <mergeCell ref="C89:F89"/>
    <mergeCell ref="B87:Z87"/>
    <mergeCell ref="B88:Z88"/>
    <mergeCell ref="K89:N89"/>
    <mergeCell ref="O89:R89"/>
    <mergeCell ref="S89:V89"/>
    <mergeCell ref="W89:Z89"/>
    <mergeCell ref="C90:D90"/>
    <mergeCell ref="E90:F90"/>
    <mergeCell ref="E70:F70"/>
    <mergeCell ref="G70:H70"/>
    <mergeCell ref="C40:D40"/>
    <mergeCell ref="G89:J89"/>
    <mergeCell ref="C82:D82"/>
    <mergeCell ref="E82:F82"/>
    <mergeCell ref="G82:H82"/>
    <mergeCell ref="I82:J82"/>
    <mergeCell ref="E40:F40"/>
    <mergeCell ref="C51:D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D472"/>
  <sheetViews>
    <sheetView zoomScalePageLayoutView="0" workbookViewId="0" topLeftCell="A1">
      <pane xSplit="2" topLeftCell="C1" activePane="topRight" state="frozen"/>
      <selection pane="topLeft" activeCell="A76" sqref="A76"/>
      <selection pane="topRight" activeCell="B5" sqref="B5:F5"/>
    </sheetView>
  </sheetViews>
  <sheetFormatPr defaultColWidth="9.140625" defaultRowHeight="12.75"/>
  <cols>
    <col min="1" max="1" width="1.7109375" style="2" customWidth="1"/>
    <col min="2" max="2" width="25.7109375" style="83" customWidth="1"/>
    <col min="3" max="3" width="7.7109375" style="2" customWidth="1"/>
    <col min="4" max="4" width="7.7109375" style="3" customWidth="1"/>
    <col min="5" max="5" width="7.7109375" style="2" customWidth="1"/>
    <col min="6" max="6" width="7.7109375" style="3" customWidth="1"/>
    <col min="7" max="7" width="7.7109375" style="2" customWidth="1"/>
    <col min="8" max="8" width="7.7109375" style="3" customWidth="1"/>
    <col min="9" max="9" width="7.7109375" style="2" customWidth="1"/>
    <col min="10" max="10" width="7.7109375" style="23" customWidth="1"/>
    <col min="11" max="11" width="7.7109375" style="52" customWidth="1"/>
    <col min="12" max="12" width="7.7109375" style="23" customWidth="1"/>
    <col min="13" max="13" width="7.7109375" style="29" customWidth="1"/>
    <col min="14" max="14" width="7.7109375" style="30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172" t="s">
        <v>34</v>
      </c>
      <c r="C2" s="173"/>
      <c r="D2" s="173"/>
      <c r="E2" s="173"/>
      <c r="F2" s="174"/>
      <c r="G2" s="1"/>
      <c r="H2" s="1"/>
      <c r="I2" s="1"/>
      <c r="J2" s="22"/>
      <c r="K2" s="51"/>
      <c r="L2" s="58"/>
      <c r="M2" s="27"/>
      <c r="N2" s="28"/>
    </row>
    <row r="3" spans="2:14" ht="21" customHeight="1" thickBot="1">
      <c r="B3" s="147" t="s">
        <v>26</v>
      </c>
      <c r="C3" s="148"/>
      <c r="D3" s="148"/>
      <c r="E3" s="148"/>
      <c r="F3" s="149"/>
      <c r="G3" s="15"/>
      <c r="H3" s="15"/>
      <c r="I3" s="15"/>
      <c r="J3" s="24"/>
      <c r="K3" s="53"/>
      <c r="L3" s="59"/>
      <c r="M3" s="31"/>
      <c r="N3" s="32"/>
    </row>
    <row r="4" ht="9" customHeight="1" thickBot="1"/>
    <row r="5" spans="2:6" ht="28.5" customHeight="1" thickBot="1">
      <c r="B5" s="185" t="s">
        <v>122</v>
      </c>
      <c r="C5" s="186"/>
      <c r="D5" s="186"/>
      <c r="E5" s="186"/>
      <c r="F5" s="187"/>
    </row>
    <row r="6" ht="9" customHeight="1" thickBot="1"/>
    <row r="7" spans="2:11" ht="21" customHeight="1">
      <c r="B7" s="166" t="s">
        <v>27</v>
      </c>
      <c r="C7" s="130" t="s">
        <v>115</v>
      </c>
      <c r="D7" s="137"/>
      <c r="E7" s="130" t="s">
        <v>123</v>
      </c>
      <c r="F7" s="137"/>
      <c r="G7" s="79"/>
      <c r="H7" s="79"/>
      <c r="I7" s="79"/>
      <c r="J7" s="79"/>
      <c r="K7" s="81"/>
    </row>
    <row r="8" spans="2:11" ht="21" customHeight="1" thickBot="1">
      <c r="B8" s="167"/>
      <c r="C8" s="164">
        <v>36</v>
      </c>
      <c r="D8" s="165"/>
      <c r="E8" s="164">
        <v>35</v>
      </c>
      <c r="F8" s="165"/>
      <c r="G8" s="79"/>
      <c r="H8" s="79"/>
      <c r="I8" s="79"/>
      <c r="J8" s="79"/>
      <c r="K8" s="81"/>
    </row>
    <row r="9" ht="9" customHeight="1" thickBot="1"/>
    <row r="10" spans="2:14" s="6" customFormat="1" ht="21" customHeight="1">
      <c r="B10" s="130" t="s">
        <v>0</v>
      </c>
      <c r="C10" s="136"/>
      <c r="D10" s="136"/>
      <c r="E10" s="136"/>
      <c r="F10" s="137"/>
      <c r="G10" s="4"/>
      <c r="H10" s="5"/>
      <c r="I10" s="4"/>
      <c r="J10" s="25"/>
      <c r="K10" s="54"/>
      <c r="L10" s="25"/>
      <c r="M10" s="33"/>
      <c r="N10" s="34"/>
    </row>
    <row r="11" spans="2:14" s="6" customFormat="1" ht="21" customHeight="1" thickBot="1">
      <c r="B11" s="138" t="s">
        <v>33</v>
      </c>
      <c r="C11" s="139"/>
      <c r="D11" s="139"/>
      <c r="E11" s="139"/>
      <c r="F11" s="140"/>
      <c r="G11" s="4"/>
      <c r="H11" s="5"/>
      <c r="I11" s="4"/>
      <c r="J11" s="25"/>
      <c r="K11" s="54"/>
      <c r="L11" s="25"/>
      <c r="M11" s="33"/>
      <c r="N11" s="34"/>
    </row>
    <row r="12" spans="2:14" s="6" customFormat="1" ht="21" customHeight="1" thickBot="1">
      <c r="B12" s="89"/>
      <c r="C12" s="159" t="s">
        <v>115</v>
      </c>
      <c r="D12" s="160"/>
      <c r="E12" s="159" t="s">
        <v>123</v>
      </c>
      <c r="F12" s="160"/>
      <c r="G12" s="4"/>
      <c r="H12" s="5"/>
      <c r="I12" s="4"/>
      <c r="J12" s="25"/>
      <c r="K12" s="54"/>
      <c r="L12" s="25"/>
      <c r="M12" s="33"/>
      <c r="N12" s="34"/>
    </row>
    <row r="13" spans="2:14" s="6" customFormat="1" ht="21" customHeight="1">
      <c r="B13" s="18" t="s">
        <v>1</v>
      </c>
      <c r="C13" s="85">
        <v>24</v>
      </c>
      <c r="D13" s="16">
        <f>C13/C17</f>
        <v>0.6666666666666666</v>
      </c>
      <c r="E13" s="14">
        <v>15</v>
      </c>
      <c r="F13" s="16">
        <f>E13/E17</f>
        <v>0.42857142857142855</v>
      </c>
      <c r="H13" s="7"/>
      <c r="J13" s="26"/>
      <c r="K13" s="55"/>
      <c r="L13" s="26"/>
      <c r="M13" s="35"/>
      <c r="N13" s="36"/>
    </row>
    <row r="14" spans="2:14" s="6" customFormat="1" ht="21" customHeight="1">
      <c r="B14" s="18" t="s">
        <v>2</v>
      </c>
      <c r="C14" s="85">
        <v>8</v>
      </c>
      <c r="D14" s="16">
        <f>C14/C17</f>
        <v>0.2222222222222222</v>
      </c>
      <c r="E14" s="14">
        <v>16</v>
      </c>
      <c r="F14" s="16">
        <f>E14/E17</f>
        <v>0.45714285714285713</v>
      </c>
      <c r="H14" s="7"/>
      <c r="J14" s="26"/>
      <c r="K14" s="55"/>
      <c r="L14" s="26"/>
      <c r="M14" s="35"/>
      <c r="N14" s="36"/>
    </row>
    <row r="15" spans="2:14" s="6" customFormat="1" ht="21" customHeight="1">
      <c r="B15" s="18" t="s">
        <v>3</v>
      </c>
      <c r="C15" s="85">
        <v>4</v>
      </c>
      <c r="D15" s="16">
        <f>C15/C17</f>
        <v>0.1111111111111111</v>
      </c>
      <c r="E15" s="14">
        <v>4</v>
      </c>
      <c r="F15" s="16">
        <f>E15/E17</f>
        <v>0.11428571428571428</v>
      </c>
      <c r="H15" s="7"/>
      <c r="J15" s="26"/>
      <c r="K15" s="55"/>
      <c r="L15" s="26"/>
      <c r="M15" s="35"/>
      <c r="N15" s="36"/>
    </row>
    <row r="16" spans="2:14" s="6" customFormat="1" ht="21" customHeight="1" thickBot="1">
      <c r="B16" s="49" t="s">
        <v>40</v>
      </c>
      <c r="C16" s="86">
        <v>0</v>
      </c>
      <c r="D16" s="17">
        <f>C16/C17</f>
        <v>0</v>
      </c>
      <c r="E16" s="8">
        <v>0</v>
      </c>
      <c r="F16" s="17">
        <f>E16/E17</f>
        <v>0</v>
      </c>
      <c r="H16" s="7"/>
      <c r="J16" s="26"/>
      <c r="K16" s="55"/>
      <c r="L16" s="26"/>
      <c r="M16" s="35"/>
      <c r="N16" s="36"/>
    </row>
    <row r="17" spans="2:14" s="43" customFormat="1" ht="21" customHeight="1" thickBot="1" thickTop="1">
      <c r="B17" s="50" t="s">
        <v>4</v>
      </c>
      <c r="C17" s="87">
        <f>SUM(C13:C16)</f>
        <v>36</v>
      </c>
      <c r="D17" s="42">
        <f>SUM(D13:D16)</f>
        <v>1</v>
      </c>
      <c r="E17" s="41">
        <f>SUM(E13:E16)</f>
        <v>35</v>
      </c>
      <c r="F17" s="42">
        <f>SUM(F13:F16)</f>
        <v>1</v>
      </c>
      <c r="H17" s="44"/>
      <c r="J17" s="45"/>
      <c r="K17" s="56"/>
      <c r="L17" s="45"/>
      <c r="M17" s="38"/>
      <c r="N17" s="46"/>
    </row>
    <row r="18" spans="2:14" s="6" customFormat="1" ht="21" customHeight="1">
      <c r="B18" s="21" t="s">
        <v>5</v>
      </c>
      <c r="C18" s="88">
        <v>31</v>
      </c>
      <c r="D18" s="20">
        <f>C18/C22</f>
        <v>0.8611111111111112</v>
      </c>
      <c r="E18" s="19">
        <v>35</v>
      </c>
      <c r="F18" s="20">
        <f>E18/E22</f>
        <v>1</v>
      </c>
      <c r="H18" s="7"/>
      <c r="J18" s="26"/>
      <c r="K18" s="55"/>
      <c r="L18" s="26"/>
      <c r="M18" s="35"/>
      <c r="N18" s="36"/>
    </row>
    <row r="19" spans="2:14" s="6" customFormat="1" ht="21" customHeight="1">
      <c r="B19" s="18" t="s">
        <v>6</v>
      </c>
      <c r="C19" s="85">
        <v>0</v>
      </c>
      <c r="D19" s="16">
        <f>C19/C22</f>
        <v>0</v>
      </c>
      <c r="E19" s="14">
        <v>0</v>
      </c>
      <c r="F19" s="16">
        <f>E19/E22</f>
        <v>0</v>
      </c>
      <c r="H19" s="7"/>
      <c r="J19" s="26"/>
      <c r="K19" s="55"/>
      <c r="L19" s="26"/>
      <c r="M19" s="35"/>
      <c r="N19" s="36"/>
    </row>
    <row r="20" spans="2:14" s="6" customFormat="1" ht="21" customHeight="1">
      <c r="B20" s="18" t="s">
        <v>7</v>
      </c>
      <c r="C20" s="85">
        <v>0</v>
      </c>
      <c r="D20" s="16">
        <f>C20/C22</f>
        <v>0</v>
      </c>
      <c r="E20" s="14">
        <v>0</v>
      </c>
      <c r="F20" s="16">
        <f>E20/E22</f>
        <v>0</v>
      </c>
      <c r="H20" s="7"/>
      <c r="J20" s="26"/>
      <c r="K20" s="55"/>
      <c r="L20" s="26"/>
      <c r="M20" s="35"/>
      <c r="N20" s="36"/>
    </row>
    <row r="21" spans="2:14" s="6" customFormat="1" ht="21" customHeight="1" thickBot="1">
      <c r="B21" s="49" t="s">
        <v>40</v>
      </c>
      <c r="C21" s="86">
        <v>5</v>
      </c>
      <c r="D21" s="17">
        <f>C21/C22</f>
        <v>0.1388888888888889</v>
      </c>
      <c r="E21" s="8">
        <v>0</v>
      </c>
      <c r="F21" s="17">
        <f>E21/E22</f>
        <v>0</v>
      </c>
      <c r="H21" s="7"/>
      <c r="J21" s="26"/>
      <c r="K21" s="55"/>
      <c r="L21" s="26"/>
      <c r="M21" s="35"/>
      <c r="N21" s="36"/>
    </row>
    <row r="22" spans="2:14" s="43" customFormat="1" ht="21" customHeight="1" thickBot="1" thickTop="1">
      <c r="B22" s="50" t="s">
        <v>4</v>
      </c>
      <c r="C22" s="87">
        <f>SUM(C18:C21)</f>
        <v>36</v>
      </c>
      <c r="D22" s="42">
        <f>SUM(D18:D21)</f>
        <v>1</v>
      </c>
      <c r="E22" s="41">
        <f>SUM(E18:E21)</f>
        <v>35</v>
      </c>
      <c r="F22" s="42">
        <f>SUM(F18:F21)</f>
        <v>1</v>
      </c>
      <c r="H22" s="44"/>
      <c r="J22" s="45"/>
      <c r="K22" s="56"/>
      <c r="L22" s="45"/>
      <c r="M22" s="38"/>
      <c r="N22" s="46"/>
    </row>
    <row r="23" spans="2:14" s="6" customFormat="1" ht="21" customHeight="1">
      <c r="B23" s="21" t="s">
        <v>106</v>
      </c>
      <c r="C23" s="88">
        <v>0</v>
      </c>
      <c r="D23" s="20">
        <f aca="true" t="shared" si="0" ref="D23:D31">C23/$C$32</f>
        <v>0</v>
      </c>
      <c r="E23" s="19">
        <v>1</v>
      </c>
      <c r="F23" s="20">
        <f>E23/E32</f>
        <v>0.02857142857142857</v>
      </c>
      <c r="H23" s="7"/>
      <c r="J23" s="26"/>
      <c r="K23" s="55"/>
      <c r="L23" s="26"/>
      <c r="M23" s="35"/>
      <c r="N23" s="36"/>
    </row>
    <row r="24" spans="2:14" s="6" customFormat="1" ht="21" customHeight="1">
      <c r="B24" s="18" t="s">
        <v>107</v>
      </c>
      <c r="C24" s="85">
        <v>4</v>
      </c>
      <c r="D24" s="16">
        <f t="shared" si="0"/>
        <v>0.1111111111111111</v>
      </c>
      <c r="E24" s="14">
        <v>14</v>
      </c>
      <c r="F24" s="16">
        <f>E24/E32</f>
        <v>0.4</v>
      </c>
      <c r="H24" s="7"/>
      <c r="J24" s="26"/>
      <c r="K24" s="55"/>
      <c r="L24" s="26"/>
      <c r="M24" s="35"/>
      <c r="N24" s="36"/>
    </row>
    <row r="25" spans="2:14" s="6" customFormat="1" ht="21" customHeight="1">
      <c r="B25" s="18" t="s">
        <v>8</v>
      </c>
      <c r="C25" s="85">
        <v>11</v>
      </c>
      <c r="D25" s="16">
        <f t="shared" si="0"/>
        <v>0.3055555555555556</v>
      </c>
      <c r="E25" s="14">
        <v>13</v>
      </c>
      <c r="F25" s="16">
        <f>E25/E32</f>
        <v>0.37142857142857144</v>
      </c>
      <c r="H25" s="7"/>
      <c r="J25" s="26"/>
      <c r="K25" s="55"/>
      <c r="L25" s="26"/>
      <c r="M25" s="35"/>
      <c r="N25" s="36"/>
    </row>
    <row r="26" spans="2:14" s="6" customFormat="1" ht="21" customHeight="1">
      <c r="B26" s="18" t="s">
        <v>108</v>
      </c>
      <c r="C26" s="85">
        <v>5</v>
      </c>
      <c r="D26" s="16">
        <f t="shared" si="0"/>
        <v>0.1388888888888889</v>
      </c>
      <c r="E26" s="14">
        <v>0</v>
      </c>
      <c r="F26" s="16">
        <f>E26/E32</f>
        <v>0</v>
      </c>
      <c r="H26" s="7"/>
      <c r="J26" s="26"/>
      <c r="K26" s="55"/>
      <c r="L26" s="26"/>
      <c r="M26" s="35"/>
      <c r="N26" s="36"/>
    </row>
    <row r="27" spans="2:14" s="6" customFormat="1" ht="21" customHeight="1">
      <c r="B27" s="18" t="s">
        <v>109</v>
      </c>
      <c r="C27" s="85">
        <v>4</v>
      </c>
      <c r="D27" s="16">
        <f t="shared" si="0"/>
        <v>0.1111111111111111</v>
      </c>
      <c r="E27" s="14">
        <v>3</v>
      </c>
      <c r="F27" s="16">
        <f>E27/E32</f>
        <v>0.08571428571428572</v>
      </c>
      <c r="H27" s="7"/>
      <c r="J27" s="26"/>
      <c r="K27" s="55"/>
      <c r="L27" s="26"/>
      <c r="M27" s="35"/>
      <c r="N27" s="36"/>
    </row>
    <row r="28" spans="2:14" s="6" customFormat="1" ht="21" customHeight="1">
      <c r="B28" s="18" t="s">
        <v>110</v>
      </c>
      <c r="C28" s="85">
        <v>1</v>
      </c>
      <c r="D28" s="16">
        <f t="shared" si="0"/>
        <v>0.027777777777777776</v>
      </c>
      <c r="E28" s="14">
        <v>1</v>
      </c>
      <c r="F28" s="16">
        <f>E28/E32</f>
        <v>0.02857142857142857</v>
      </c>
      <c r="H28" s="7"/>
      <c r="J28" s="26"/>
      <c r="K28" s="55"/>
      <c r="L28" s="26"/>
      <c r="M28" s="35"/>
      <c r="N28" s="36"/>
    </row>
    <row r="29" spans="2:14" s="6" customFormat="1" ht="21" customHeight="1">
      <c r="B29" s="18" t="s">
        <v>9</v>
      </c>
      <c r="C29" s="85">
        <v>0</v>
      </c>
      <c r="D29" s="16">
        <f t="shared" si="0"/>
        <v>0</v>
      </c>
      <c r="E29" s="14">
        <v>1</v>
      </c>
      <c r="F29" s="16">
        <f>E29/E32</f>
        <v>0.02857142857142857</v>
      </c>
      <c r="H29" s="7"/>
      <c r="J29" s="26"/>
      <c r="K29" s="55"/>
      <c r="L29" s="26"/>
      <c r="M29" s="35"/>
      <c r="N29" s="36"/>
    </row>
    <row r="30" spans="2:14" s="6" customFormat="1" ht="21" customHeight="1">
      <c r="B30" s="18" t="s">
        <v>111</v>
      </c>
      <c r="C30" s="85">
        <v>3</v>
      </c>
      <c r="D30" s="16">
        <f t="shared" si="0"/>
        <v>0.08333333333333333</v>
      </c>
      <c r="E30" s="14">
        <v>0</v>
      </c>
      <c r="F30" s="16">
        <f>E30/E32</f>
        <v>0</v>
      </c>
      <c r="H30" s="7"/>
      <c r="J30" s="26"/>
      <c r="K30" s="55"/>
      <c r="L30" s="26"/>
      <c r="M30" s="35"/>
      <c r="N30" s="36"/>
    </row>
    <row r="31" spans="2:14" s="6" customFormat="1" ht="21" customHeight="1" thickBot="1">
      <c r="B31" s="49" t="s">
        <v>40</v>
      </c>
      <c r="C31" s="86">
        <v>8</v>
      </c>
      <c r="D31" s="17">
        <f t="shared" si="0"/>
        <v>0.2222222222222222</v>
      </c>
      <c r="E31" s="8">
        <v>2</v>
      </c>
      <c r="F31" s="17">
        <f>E31/E32</f>
        <v>0.05714285714285714</v>
      </c>
      <c r="H31" s="7"/>
      <c r="J31" s="26"/>
      <c r="K31" s="55"/>
      <c r="L31" s="26"/>
      <c r="M31" s="35"/>
      <c r="N31" s="36"/>
    </row>
    <row r="32" spans="2:14" s="43" customFormat="1" ht="21" customHeight="1" thickBot="1" thickTop="1">
      <c r="B32" s="50" t="s">
        <v>4</v>
      </c>
      <c r="C32" s="87">
        <f>SUM(C23:C31)</f>
        <v>36</v>
      </c>
      <c r="D32" s="42">
        <f>SUM(D23:D31)</f>
        <v>1</v>
      </c>
      <c r="E32" s="41">
        <f>SUM(E23:E31)</f>
        <v>35</v>
      </c>
      <c r="F32" s="42">
        <f>SUM(F23:F31)</f>
        <v>1</v>
      </c>
      <c r="H32" s="44"/>
      <c r="J32" s="45"/>
      <c r="K32" s="56"/>
      <c r="L32" s="45"/>
      <c r="M32" s="38"/>
      <c r="N32" s="46"/>
    </row>
    <row r="33" spans="2:14" s="6" customFormat="1" ht="21" customHeight="1">
      <c r="B33" s="21" t="s">
        <v>35</v>
      </c>
      <c r="C33" s="88">
        <v>24</v>
      </c>
      <c r="D33" s="20">
        <f>C33/C36</f>
        <v>0.6666666666666666</v>
      </c>
      <c r="E33" s="19">
        <v>9</v>
      </c>
      <c r="F33" s="20">
        <f>E33/E36</f>
        <v>0.2571428571428571</v>
      </c>
      <c r="H33" s="7"/>
      <c r="J33" s="26"/>
      <c r="K33" s="55"/>
      <c r="L33" s="26"/>
      <c r="M33" s="35"/>
      <c r="N33" s="36"/>
    </row>
    <row r="34" spans="2:14" s="6" customFormat="1" ht="21" customHeight="1">
      <c r="B34" s="18" t="s">
        <v>36</v>
      </c>
      <c r="C34" s="85">
        <v>6</v>
      </c>
      <c r="D34" s="16">
        <f>C34/C36</f>
        <v>0.16666666666666666</v>
      </c>
      <c r="E34" s="14">
        <v>11</v>
      </c>
      <c r="F34" s="16">
        <f>E34/E36</f>
        <v>0.3142857142857143</v>
      </c>
      <c r="H34" s="7"/>
      <c r="J34" s="26"/>
      <c r="K34" s="55"/>
      <c r="L34" s="26"/>
      <c r="M34" s="35"/>
      <c r="N34" s="36"/>
    </row>
    <row r="35" spans="2:14" s="6" customFormat="1" ht="21" customHeight="1" thickBot="1">
      <c r="B35" s="49" t="s">
        <v>40</v>
      </c>
      <c r="C35" s="86">
        <v>6</v>
      </c>
      <c r="D35" s="17">
        <f>C35/C36</f>
        <v>0.16666666666666666</v>
      </c>
      <c r="E35" s="8">
        <v>15</v>
      </c>
      <c r="F35" s="17">
        <f>E35/E36</f>
        <v>0.42857142857142855</v>
      </c>
      <c r="H35" s="7"/>
      <c r="J35" s="26"/>
      <c r="K35" s="55"/>
      <c r="L35" s="26"/>
      <c r="M35" s="35"/>
      <c r="N35" s="36"/>
    </row>
    <row r="36" spans="2:14" s="43" customFormat="1" ht="21" customHeight="1" thickBot="1" thickTop="1">
      <c r="B36" s="50" t="s">
        <v>4</v>
      </c>
      <c r="C36" s="87">
        <f>SUM(C33:C35)</f>
        <v>36</v>
      </c>
      <c r="D36" s="42">
        <f>SUM(D33:D35)</f>
        <v>0.9999999999999999</v>
      </c>
      <c r="E36" s="41">
        <f>SUM(E33:E35)</f>
        <v>35</v>
      </c>
      <c r="F36" s="42">
        <f>SUM(F33:F35)</f>
        <v>1</v>
      </c>
      <c r="H36" s="44"/>
      <c r="J36" s="45"/>
      <c r="K36" s="56"/>
      <c r="L36" s="45"/>
      <c r="M36" s="38"/>
      <c r="N36" s="46"/>
    </row>
    <row r="37" spans="2:14" s="6" customFormat="1" ht="15" customHeight="1" thickBot="1">
      <c r="B37" s="9"/>
      <c r="D37" s="7"/>
      <c r="F37" s="7"/>
      <c r="H37" s="7"/>
      <c r="J37" s="26"/>
      <c r="K37" s="55"/>
      <c r="L37" s="26"/>
      <c r="M37" s="35"/>
      <c r="N37" s="36"/>
    </row>
    <row r="38" spans="2:14" s="6" customFormat="1" ht="21" customHeight="1">
      <c r="B38" s="130" t="s">
        <v>41</v>
      </c>
      <c r="C38" s="136"/>
      <c r="D38" s="136"/>
      <c r="E38" s="136"/>
      <c r="F38" s="137"/>
      <c r="H38" s="7"/>
      <c r="J38" s="26"/>
      <c r="K38" s="55"/>
      <c r="L38" s="26"/>
      <c r="M38" s="35"/>
      <c r="N38" s="36"/>
    </row>
    <row r="39" spans="2:14" s="6" customFormat="1" ht="21" customHeight="1" thickBot="1">
      <c r="B39" s="156" t="s">
        <v>42</v>
      </c>
      <c r="C39" s="157"/>
      <c r="D39" s="157"/>
      <c r="E39" s="157"/>
      <c r="F39" s="158"/>
      <c r="H39" s="7"/>
      <c r="J39" s="26"/>
      <c r="K39" s="55"/>
      <c r="L39" s="26"/>
      <c r="M39" s="35"/>
      <c r="N39" s="36"/>
    </row>
    <row r="40" spans="2:14" s="6" customFormat="1" ht="21" customHeight="1" thickBot="1">
      <c r="B40" s="122"/>
      <c r="C40" s="159" t="s">
        <v>115</v>
      </c>
      <c r="D40" s="160"/>
      <c r="E40" s="159" t="s">
        <v>123</v>
      </c>
      <c r="F40" s="160"/>
      <c r="H40" s="7"/>
      <c r="J40" s="26"/>
      <c r="K40" s="55"/>
      <c r="L40" s="26"/>
      <c r="M40" s="35"/>
      <c r="N40" s="36"/>
    </row>
    <row r="41" spans="2:14" s="6" customFormat="1" ht="21" customHeight="1">
      <c r="B41" s="18" t="s">
        <v>62</v>
      </c>
      <c r="C41" s="14">
        <v>16</v>
      </c>
      <c r="D41" s="16">
        <f>C41/$C$45</f>
        <v>0.42105263157894735</v>
      </c>
      <c r="E41" s="14">
        <v>10</v>
      </c>
      <c r="F41" s="16">
        <f>E41/E45</f>
        <v>0.23809523809523808</v>
      </c>
      <c r="H41" s="7"/>
      <c r="J41" s="26"/>
      <c r="K41" s="55"/>
      <c r="L41" s="26"/>
      <c r="M41" s="35"/>
      <c r="N41" s="36"/>
    </row>
    <row r="42" spans="2:14" s="6" customFormat="1" ht="21" customHeight="1">
      <c r="B42" s="18" t="s">
        <v>63</v>
      </c>
      <c r="C42" s="14">
        <v>10</v>
      </c>
      <c r="D42" s="16">
        <f>C42/$C$45</f>
        <v>0.2631578947368421</v>
      </c>
      <c r="E42" s="14">
        <v>8</v>
      </c>
      <c r="F42" s="16">
        <f>E42/E45</f>
        <v>0.19047619047619047</v>
      </c>
      <c r="H42" s="7"/>
      <c r="J42" s="26"/>
      <c r="K42" s="55"/>
      <c r="L42" s="26"/>
      <c r="M42" s="35"/>
      <c r="N42" s="36"/>
    </row>
    <row r="43" spans="2:14" s="6" customFormat="1" ht="21" customHeight="1">
      <c r="B43" s="18" t="s">
        <v>64</v>
      </c>
      <c r="C43" s="14">
        <v>4</v>
      </c>
      <c r="D43" s="16">
        <f>C43/$C$45</f>
        <v>0.10526315789473684</v>
      </c>
      <c r="E43" s="14">
        <v>14</v>
      </c>
      <c r="F43" s="16">
        <f>E43/E45</f>
        <v>0.3333333333333333</v>
      </c>
      <c r="H43" s="7"/>
      <c r="J43" s="26"/>
      <c r="K43" s="55"/>
      <c r="L43" s="26"/>
      <c r="M43" s="35"/>
      <c r="N43" s="36"/>
    </row>
    <row r="44" spans="2:14" s="6" customFormat="1" ht="21" customHeight="1" thickBot="1">
      <c r="B44" s="49" t="s">
        <v>65</v>
      </c>
      <c r="C44" s="8">
        <v>8</v>
      </c>
      <c r="D44" s="17">
        <f>C44/$C$45</f>
        <v>0.21052631578947367</v>
      </c>
      <c r="E44" s="8">
        <v>10</v>
      </c>
      <c r="F44" s="17">
        <f>E44/E45</f>
        <v>0.23809523809523808</v>
      </c>
      <c r="H44" s="7"/>
      <c r="J44" s="26"/>
      <c r="K44" s="55"/>
      <c r="L44" s="26"/>
      <c r="M44" s="35"/>
      <c r="N44" s="36"/>
    </row>
    <row r="45" spans="2:14" s="43" customFormat="1" ht="21" customHeight="1" thickBot="1" thickTop="1">
      <c r="B45" s="50" t="s">
        <v>4</v>
      </c>
      <c r="C45" s="87">
        <f>SUM(C41:C44)</f>
        <v>38</v>
      </c>
      <c r="D45" s="42">
        <f>SUM(D41:D44)</f>
        <v>0.9999999999999999</v>
      </c>
      <c r="E45" s="41">
        <f>SUM(E41:E44)</f>
        <v>42</v>
      </c>
      <c r="F45" s="42">
        <f>SUM(F41:F44)</f>
        <v>1</v>
      </c>
      <c r="H45" s="44"/>
      <c r="J45" s="45"/>
      <c r="K45" s="56"/>
      <c r="L45" s="45"/>
      <c r="M45" s="38"/>
      <c r="N45" s="46"/>
    </row>
    <row r="46" spans="2:14" s="6" customFormat="1" ht="15" customHeight="1" thickBot="1">
      <c r="B46" s="9"/>
      <c r="D46" s="7"/>
      <c r="F46" s="7"/>
      <c r="H46" s="7"/>
      <c r="J46" s="26"/>
      <c r="K46" s="55"/>
      <c r="L46" s="26"/>
      <c r="M46" s="35"/>
      <c r="N46" s="36"/>
    </row>
    <row r="47" spans="2:14" s="6" customFormat="1" ht="21" customHeight="1">
      <c r="B47" s="130" t="s">
        <v>90</v>
      </c>
      <c r="C47" s="136"/>
      <c r="D47" s="136"/>
      <c r="E47" s="136"/>
      <c r="F47" s="137"/>
      <c r="H47" s="7"/>
      <c r="J47" s="26"/>
      <c r="K47" s="55"/>
      <c r="L47" s="26"/>
      <c r="M47" s="73"/>
      <c r="N47" s="36"/>
    </row>
    <row r="48" spans="2:14" s="6" customFormat="1" ht="21" customHeight="1" thickBot="1">
      <c r="B48" s="138" t="s">
        <v>31</v>
      </c>
      <c r="C48" s="139"/>
      <c r="D48" s="139"/>
      <c r="E48" s="139"/>
      <c r="F48" s="140"/>
      <c r="H48" s="7"/>
      <c r="J48" s="26"/>
      <c r="K48" s="55"/>
      <c r="L48" s="26"/>
      <c r="M48" s="73"/>
      <c r="N48" s="36"/>
    </row>
    <row r="49" spans="2:14" s="6" customFormat="1" ht="21" customHeight="1" thickBot="1">
      <c r="B49" s="84"/>
      <c r="C49" s="159" t="s">
        <v>115</v>
      </c>
      <c r="D49" s="160"/>
      <c r="E49" s="159" t="s">
        <v>123</v>
      </c>
      <c r="F49" s="160"/>
      <c r="H49" s="7"/>
      <c r="J49" s="26"/>
      <c r="K49" s="55"/>
      <c r="L49" s="26"/>
      <c r="M49" s="73"/>
      <c r="N49" s="36"/>
    </row>
    <row r="50" spans="2:14" s="6" customFormat="1" ht="21" customHeight="1">
      <c r="B50" s="21" t="s">
        <v>11</v>
      </c>
      <c r="C50" s="19">
        <v>25</v>
      </c>
      <c r="D50" s="20">
        <f>C50/C53</f>
        <v>0.6944444444444444</v>
      </c>
      <c r="E50" s="19">
        <v>26</v>
      </c>
      <c r="F50" s="20">
        <f>E50/E53</f>
        <v>0.7428571428571429</v>
      </c>
      <c r="H50" s="7"/>
      <c r="J50" s="26"/>
      <c r="K50" s="55"/>
      <c r="L50" s="26"/>
      <c r="M50" s="73"/>
      <c r="N50" s="36"/>
    </row>
    <row r="51" spans="2:14" s="6" customFormat="1" ht="21" customHeight="1">
      <c r="B51" s="18" t="s">
        <v>12</v>
      </c>
      <c r="C51" s="14">
        <v>11</v>
      </c>
      <c r="D51" s="16">
        <f>C51/C53</f>
        <v>0.3055555555555556</v>
      </c>
      <c r="E51" s="14">
        <v>9</v>
      </c>
      <c r="F51" s="16">
        <f>E51/E53</f>
        <v>0.2571428571428571</v>
      </c>
      <c r="H51" s="7"/>
      <c r="J51" s="26"/>
      <c r="K51" s="55"/>
      <c r="L51" s="26"/>
      <c r="M51" s="73"/>
      <c r="N51" s="36"/>
    </row>
    <row r="52" spans="2:14" s="6" customFormat="1" ht="21" customHeight="1" thickBot="1">
      <c r="B52" s="49" t="s">
        <v>40</v>
      </c>
      <c r="C52" s="8">
        <v>0</v>
      </c>
      <c r="D52" s="17">
        <f>C52/C53</f>
        <v>0</v>
      </c>
      <c r="E52" s="8">
        <v>0</v>
      </c>
      <c r="F52" s="17">
        <f>E52/E53</f>
        <v>0</v>
      </c>
      <c r="H52" s="7"/>
      <c r="J52" s="26"/>
      <c r="K52" s="55"/>
      <c r="L52" s="26"/>
      <c r="M52" s="73"/>
      <c r="N52" s="36"/>
    </row>
    <row r="53" spans="2:14" s="43" customFormat="1" ht="21" customHeight="1" thickBot="1" thickTop="1">
      <c r="B53" s="50" t="s">
        <v>4</v>
      </c>
      <c r="C53" s="87">
        <f>SUM(C50:C52)</f>
        <v>36</v>
      </c>
      <c r="D53" s="42">
        <f>SUM(D50:D52)</f>
        <v>1</v>
      </c>
      <c r="E53" s="41">
        <f>SUM(E50:E52)</f>
        <v>35</v>
      </c>
      <c r="F53" s="42">
        <f>SUM(F50:F52)</f>
        <v>1</v>
      </c>
      <c r="H53" s="44"/>
      <c r="J53" s="45"/>
      <c r="K53" s="56"/>
      <c r="L53" s="45"/>
      <c r="M53" s="74"/>
      <c r="N53" s="46"/>
    </row>
    <row r="54" spans="2:14" s="6" customFormat="1" ht="15" customHeight="1" thickBot="1">
      <c r="B54" s="9"/>
      <c r="D54" s="7"/>
      <c r="F54" s="7"/>
      <c r="H54" s="7"/>
      <c r="J54" s="26"/>
      <c r="K54" s="55"/>
      <c r="L54" s="26"/>
      <c r="M54" s="73"/>
      <c r="N54" s="36"/>
    </row>
    <row r="55" spans="2:14" s="6" customFormat="1" ht="21" customHeight="1">
      <c r="B55" s="130" t="s">
        <v>91</v>
      </c>
      <c r="C55" s="136"/>
      <c r="D55" s="136"/>
      <c r="E55" s="136"/>
      <c r="F55" s="137"/>
      <c r="H55" s="7"/>
      <c r="J55" s="26"/>
      <c r="K55" s="55"/>
      <c r="L55" s="26"/>
      <c r="M55" s="35"/>
      <c r="N55" s="36"/>
    </row>
    <row r="56" spans="2:14" s="6" customFormat="1" ht="21" customHeight="1" thickBot="1">
      <c r="B56" s="138" t="s">
        <v>92</v>
      </c>
      <c r="C56" s="139"/>
      <c r="D56" s="139"/>
      <c r="E56" s="139"/>
      <c r="F56" s="140"/>
      <c r="H56" s="7"/>
      <c r="J56" s="26"/>
      <c r="K56" s="55"/>
      <c r="L56" s="26"/>
      <c r="M56" s="35"/>
      <c r="N56" s="36"/>
    </row>
    <row r="57" spans="2:14" s="6" customFormat="1" ht="21" customHeight="1" thickBot="1">
      <c r="B57" s="84"/>
      <c r="C57" s="159" t="s">
        <v>115</v>
      </c>
      <c r="D57" s="160"/>
      <c r="E57" s="159" t="s">
        <v>123</v>
      </c>
      <c r="F57" s="160"/>
      <c r="H57" s="7"/>
      <c r="J57" s="26"/>
      <c r="K57" s="55"/>
      <c r="L57" s="26"/>
      <c r="M57" s="35"/>
      <c r="N57" s="36"/>
    </row>
    <row r="58" spans="2:14" s="6" customFormat="1" ht="21" customHeight="1">
      <c r="B58" s="21" t="s">
        <v>14</v>
      </c>
      <c r="C58" s="19">
        <v>2</v>
      </c>
      <c r="D58" s="20">
        <f>C58/C63</f>
        <v>0.05555555555555555</v>
      </c>
      <c r="E58" s="19">
        <v>1</v>
      </c>
      <c r="F58" s="20">
        <f>E58/E63</f>
        <v>0.02857142857142857</v>
      </c>
      <c r="H58" s="7"/>
      <c r="J58" s="26"/>
      <c r="K58" s="55"/>
      <c r="L58" s="26"/>
      <c r="M58" s="35"/>
      <c r="N58" s="36"/>
    </row>
    <row r="59" spans="2:14" s="6" customFormat="1" ht="21" customHeight="1">
      <c r="B59" s="18" t="s">
        <v>15</v>
      </c>
      <c r="C59" s="14">
        <v>3</v>
      </c>
      <c r="D59" s="16">
        <f>C59/C63</f>
        <v>0.08333333333333333</v>
      </c>
      <c r="E59" s="14">
        <v>3</v>
      </c>
      <c r="F59" s="16">
        <f>E59/E63</f>
        <v>0.08571428571428572</v>
      </c>
      <c r="H59" s="7"/>
      <c r="J59" s="26"/>
      <c r="K59" s="55"/>
      <c r="L59" s="26"/>
      <c r="M59" s="35"/>
      <c r="N59" s="36"/>
    </row>
    <row r="60" spans="2:14" s="6" customFormat="1" ht="21" customHeight="1">
      <c r="B60" s="18" t="s">
        <v>93</v>
      </c>
      <c r="C60" s="14">
        <v>8</v>
      </c>
      <c r="D60" s="16">
        <f>C60/C63</f>
        <v>0.2222222222222222</v>
      </c>
      <c r="E60" s="14">
        <v>16</v>
      </c>
      <c r="F60" s="16">
        <f>E60/E63</f>
        <v>0.45714285714285713</v>
      </c>
      <c r="H60" s="7"/>
      <c r="J60" s="26"/>
      <c r="K60" s="55"/>
      <c r="L60" s="26"/>
      <c r="M60" s="35"/>
      <c r="N60" s="36"/>
    </row>
    <row r="61" spans="2:14" s="6" customFormat="1" ht="21" customHeight="1">
      <c r="B61" s="18" t="s">
        <v>17</v>
      </c>
      <c r="C61" s="14">
        <v>12</v>
      </c>
      <c r="D61" s="16">
        <f>C61/C63</f>
        <v>0.3333333333333333</v>
      </c>
      <c r="E61" s="14">
        <v>11</v>
      </c>
      <c r="F61" s="16">
        <f>E61/E63</f>
        <v>0.3142857142857143</v>
      </c>
      <c r="H61" s="7"/>
      <c r="J61" s="26"/>
      <c r="K61" s="55"/>
      <c r="L61" s="26"/>
      <c r="M61" s="35"/>
      <c r="N61" s="36"/>
    </row>
    <row r="62" spans="2:14" s="6" customFormat="1" ht="21" customHeight="1" thickBot="1">
      <c r="B62" s="49" t="s">
        <v>40</v>
      </c>
      <c r="C62" s="8">
        <v>11</v>
      </c>
      <c r="D62" s="17">
        <f>C62/C63</f>
        <v>0.3055555555555556</v>
      </c>
      <c r="E62" s="8">
        <v>4</v>
      </c>
      <c r="F62" s="17">
        <f>E62/E63</f>
        <v>0.11428571428571428</v>
      </c>
      <c r="H62" s="7"/>
      <c r="J62" s="26"/>
      <c r="K62" s="55"/>
      <c r="L62" s="26"/>
      <c r="M62" s="35"/>
      <c r="N62" s="36"/>
    </row>
    <row r="63" spans="2:14" s="6" customFormat="1" ht="21" customHeight="1" thickBot="1" thickTop="1">
      <c r="B63" s="50" t="s">
        <v>4</v>
      </c>
      <c r="C63" s="87">
        <f>SUM(C58:C62)</f>
        <v>36</v>
      </c>
      <c r="D63" s="42">
        <f>SUM(D58:D62)</f>
        <v>1</v>
      </c>
      <c r="E63" s="41">
        <f>SUM(E58:E62)</f>
        <v>35</v>
      </c>
      <c r="F63" s="42">
        <f>SUM(F58:F62)</f>
        <v>1</v>
      </c>
      <c r="H63" s="7"/>
      <c r="J63" s="26"/>
      <c r="K63" s="55"/>
      <c r="L63" s="26"/>
      <c r="M63" s="35"/>
      <c r="N63" s="36"/>
    </row>
    <row r="64" spans="2:14" s="6" customFormat="1" ht="15" customHeight="1" thickBot="1">
      <c r="B64" s="9"/>
      <c r="D64" s="7"/>
      <c r="F64" s="7"/>
      <c r="H64" s="7"/>
      <c r="J64" s="26"/>
      <c r="K64" s="55"/>
      <c r="L64" s="26"/>
      <c r="M64" s="73"/>
      <c r="N64" s="36"/>
    </row>
    <row r="65" spans="2:26" s="6" customFormat="1" ht="21" customHeight="1">
      <c r="B65" s="130" t="s">
        <v>94</v>
      </c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7"/>
    </row>
    <row r="66" spans="2:26" s="6" customFormat="1" ht="21" customHeight="1" thickBot="1">
      <c r="B66" s="138" t="s">
        <v>86</v>
      </c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40"/>
    </row>
    <row r="67" spans="2:26" s="6" customFormat="1" ht="21" customHeight="1">
      <c r="B67" s="142"/>
      <c r="C67" s="132" t="s">
        <v>14</v>
      </c>
      <c r="D67" s="131"/>
      <c r="E67" s="131"/>
      <c r="F67" s="133"/>
      <c r="G67" s="131" t="s">
        <v>15</v>
      </c>
      <c r="H67" s="131"/>
      <c r="I67" s="131"/>
      <c r="J67" s="131"/>
      <c r="K67" s="132" t="s">
        <v>16</v>
      </c>
      <c r="L67" s="131"/>
      <c r="M67" s="131"/>
      <c r="N67" s="133"/>
      <c r="O67" s="131" t="s">
        <v>17</v>
      </c>
      <c r="P67" s="131"/>
      <c r="Q67" s="131"/>
      <c r="R67" s="131"/>
      <c r="S67" s="132" t="s">
        <v>40</v>
      </c>
      <c r="T67" s="131"/>
      <c r="U67" s="131"/>
      <c r="V67" s="133"/>
      <c r="W67" s="134" t="s">
        <v>4</v>
      </c>
      <c r="X67" s="134"/>
      <c r="Y67" s="134"/>
      <c r="Z67" s="135"/>
    </row>
    <row r="68" spans="2:26" s="6" customFormat="1" ht="21" customHeight="1" thickBot="1">
      <c r="B68" s="143"/>
      <c r="C68" s="183" t="s">
        <v>115</v>
      </c>
      <c r="D68" s="184"/>
      <c r="E68" s="181" t="s">
        <v>123</v>
      </c>
      <c r="F68" s="182"/>
      <c r="G68" s="183" t="s">
        <v>115</v>
      </c>
      <c r="H68" s="184"/>
      <c r="I68" s="181" t="s">
        <v>123</v>
      </c>
      <c r="J68" s="182"/>
      <c r="K68" s="183" t="s">
        <v>115</v>
      </c>
      <c r="L68" s="184"/>
      <c r="M68" s="181" t="s">
        <v>123</v>
      </c>
      <c r="N68" s="182"/>
      <c r="O68" s="183" t="s">
        <v>115</v>
      </c>
      <c r="P68" s="184"/>
      <c r="Q68" s="181" t="s">
        <v>123</v>
      </c>
      <c r="R68" s="182"/>
      <c r="S68" s="183" t="s">
        <v>115</v>
      </c>
      <c r="T68" s="184"/>
      <c r="U68" s="181" t="s">
        <v>123</v>
      </c>
      <c r="V68" s="182"/>
      <c r="W68" s="183" t="s">
        <v>115</v>
      </c>
      <c r="X68" s="184"/>
      <c r="Y68" s="181" t="s">
        <v>123</v>
      </c>
      <c r="Z68" s="182"/>
    </row>
    <row r="69" spans="2:30" s="6" customFormat="1" ht="28.5" customHeight="1">
      <c r="B69" s="18" t="s">
        <v>23</v>
      </c>
      <c r="C69" s="93">
        <v>1</v>
      </c>
      <c r="D69" s="48">
        <f aca="true" t="shared" si="1" ref="D69:D75">C69/W69</f>
        <v>0.027777777777777776</v>
      </c>
      <c r="E69" s="47">
        <v>2</v>
      </c>
      <c r="F69" s="94">
        <f aca="true" t="shared" si="2" ref="F69:F75">E69/Y69</f>
        <v>0.05714285714285714</v>
      </c>
      <c r="G69" s="47">
        <v>11</v>
      </c>
      <c r="H69" s="48">
        <f aca="true" t="shared" si="3" ref="H69:H75">G69/W69</f>
        <v>0.3055555555555556</v>
      </c>
      <c r="I69" s="47">
        <v>5</v>
      </c>
      <c r="J69" s="13">
        <f aca="true" t="shared" si="4" ref="J69:J75">I69/Y69</f>
        <v>0.14285714285714285</v>
      </c>
      <c r="K69" s="47">
        <v>8</v>
      </c>
      <c r="L69" s="48">
        <f aca="true" t="shared" si="5" ref="L69:L75">K69/W69</f>
        <v>0.2222222222222222</v>
      </c>
      <c r="M69" s="47">
        <v>11</v>
      </c>
      <c r="N69" s="94">
        <f aca="true" t="shared" si="6" ref="N69:N75">M69/Y69</f>
        <v>0.3142857142857143</v>
      </c>
      <c r="O69" s="47">
        <v>16</v>
      </c>
      <c r="P69" s="48">
        <f aca="true" t="shared" si="7" ref="P69:P75">O69/W69</f>
        <v>0.4444444444444444</v>
      </c>
      <c r="Q69" s="47">
        <v>15</v>
      </c>
      <c r="R69" s="13">
        <f aca="true" t="shared" si="8" ref="R69:R75">Q69/Y69</f>
        <v>0.42857142857142855</v>
      </c>
      <c r="S69" s="101">
        <v>0</v>
      </c>
      <c r="T69" s="13">
        <f aca="true" t="shared" si="9" ref="T69:T75">S69/W69</f>
        <v>0</v>
      </c>
      <c r="U69" s="107">
        <v>2</v>
      </c>
      <c r="V69" s="94">
        <f aca="true" t="shared" si="10" ref="V69:V75">U69/Y69</f>
        <v>0.05714285714285714</v>
      </c>
      <c r="W69" s="69">
        <f aca="true" t="shared" si="11" ref="W69:W75">O69+K69+G69+C69+S69</f>
        <v>36</v>
      </c>
      <c r="X69" s="70">
        <f aca="true" t="shared" si="12" ref="X69:X75">D69+H69+L69+P69+T69</f>
        <v>1</v>
      </c>
      <c r="Y69" s="106">
        <f aca="true" t="shared" si="13" ref="Y69:Y75">Q69+M69+I69+E69+U69</f>
        <v>35</v>
      </c>
      <c r="Z69" s="40">
        <f aca="true" t="shared" si="14" ref="Z69:Z75">F69+J69+N69+R69+V69</f>
        <v>1</v>
      </c>
      <c r="AA69" s="12"/>
      <c r="AB69" s="12"/>
      <c r="AC69" s="12"/>
      <c r="AD69" s="10"/>
    </row>
    <row r="70" spans="2:30" s="6" customFormat="1" ht="28.5" customHeight="1">
      <c r="B70" s="18" t="s">
        <v>18</v>
      </c>
      <c r="C70" s="93">
        <v>0</v>
      </c>
      <c r="D70" s="48">
        <f t="shared" si="1"/>
        <v>0</v>
      </c>
      <c r="E70" s="47">
        <v>0</v>
      </c>
      <c r="F70" s="94">
        <f t="shared" si="2"/>
        <v>0</v>
      </c>
      <c r="G70" s="47">
        <v>2</v>
      </c>
      <c r="H70" s="48">
        <f t="shared" si="3"/>
        <v>0.05555555555555555</v>
      </c>
      <c r="I70" s="47">
        <v>0</v>
      </c>
      <c r="J70" s="13">
        <f t="shared" si="4"/>
        <v>0</v>
      </c>
      <c r="K70" s="47">
        <v>9</v>
      </c>
      <c r="L70" s="48">
        <f t="shared" si="5"/>
        <v>0.25</v>
      </c>
      <c r="M70" s="47">
        <v>8</v>
      </c>
      <c r="N70" s="94">
        <f t="shared" si="6"/>
        <v>0.22857142857142856</v>
      </c>
      <c r="O70" s="47">
        <v>25</v>
      </c>
      <c r="P70" s="48">
        <f t="shared" si="7"/>
        <v>0.6944444444444444</v>
      </c>
      <c r="Q70" s="47">
        <v>24</v>
      </c>
      <c r="R70" s="13">
        <f t="shared" si="8"/>
        <v>0.6857142857142857</v>
      </c>
      <c r="S70" s="101">
        <v>0</v>
      </c>
      <c r="T70" s="13">
        <f t="shared" si="9"/>
        <v>0</v>
      </c>
      <c r="U70" s="108">
        <v>3</v>
      </c>
      <c r="V70" s="94">
        <f t="shared" si="10"/>
        <v>0.08571428571428572</v>
      </c>
      <c r="W70" s="69">
        <f t="shared" si="11"/>
        <v>36</v>
      </c>
      <c r="X70" s="70">
        <f t="shared" si="12"/>
        <v>1</v>
      </c>
      <c r="Y70" s="61">
        <f t="shared" si="13"/>
        <v>35</v>
      </c>
      <c r="Z70" s="40">
        <f t="shared" si="14"/>
        <v>1</v>
      </c>
      <c r="AA70" s="12"/>
      <c r="AB70" s="12"/>
      <c r="AC70" s="12"/>
      <c r="AD70" s="10"/>
    </row>
    <row r="71" spans="2:30" s="6" customFormat="1" ht="28.5" customHeight="1">
      <c r="B71" s="18" t="s">
        <v>19</v>
      </c>
      <c r="C71" s="93">
        <v>1</v>
      </c>
      <c r="D71" s="48">
        <f t="shared" si="1"/>
        <v>0.027777777777777776</v>
      </c>
      <c r="E71" s="47">
        <v>0</v>
      </c>
      <c r="F71" s="94">
        <f t="shared" si="2"/>
        <v>0</v>
      </c>
      <c r="G71" s="47">
        <v>1</v>
      </c>
      <c r="H71" s="48">
        <f t="shared" si="3"/>
        <v>0.027777777777777776</v>
      </c>
      <c r="I71" s="47">
        <v>0</v>
      </c>
      <c r="J71" s="13">
        <f t="shared" si="4"/>
        <v>0</v>
      </c>
      <c r="K71" s="47">
        <v>11</v>
      </c>
      <c r="L71" s="48">
        <f t="shared" si="5"/>
        <v>0.3055555555555556</v>
      </c>
      <c r="M71" s="47">
        <v>12</v>
      </c>
      <c r="N71" s="94">
        <f t="shared" si="6"/>
        <v>0.34285714285714286</v>
      </c>
      <c r="O71" s="47">
        <v>23</v>
      </c>
      <c r="P71" s="48">
        <f t="shared" si="7"/>
        <v>0.6388888888888888</v>
      </c>
      <c r="Q71" s="47">
        <v>19</v>
      </c>
      <c r="R71" s="13">
        <f t="shared" si="8"/>
        <v>0.5428571428571428</v>
      </c>
      <c r="S71" s="101">
        <v>0</v>
      </c>
      <c r="T71" s="13">
        <f t="shared" si="9"/>
        <v>0</v>
      </c>
      <c r="U71" s="108">
        <v>4</v>
      </c>
      <c r="V71" s="94">
        <f t="shared" si="10"/>
        <v>0.11428571428571428</v>
      </c>
      <c r="W71" s="69">
        <f t="shared" si="11"/>
        <v>36</v>
      </c>
      <c r="X71" s="70">
        <f t="shared" si="12"/>
        <v>1</v>
      </c>
      <c r="Y71" s="61">
        <f t="shared" si="13"/>
        <v>35</v>
      </c>
      <c r="Z71" s="40">
        <f t="shared" si="14"/>
        <v>1</v>
      </c>
      <c r="AA71" s="12"/>
      <c r="AB71" s="12"/>
      <c r="AC71" s="12"/>
      <c r="AD71" s="10"/>
    </row>
    <row r="72" spans="2:30" s="6" customFormat="1" ht="28.5" customHeight="1">
      <c r="B72" s="18" t="s">
        <v>95</v>
      </c>
      <c r="C72" s="93">
        <v>1</v>
      </c>
      <c r="D72" s="48">
        <f t="shared" si="1"/>
        <v>0.027777777777777776</v>
      </c>
      <c r="E72" s="47">
        <v>0</v>
      </c>
      <c r="F72" s="94">
        <f t="shared" si="2"/>
        <v>0</v>
      </c>
      <c r="G72" s="47">
        <v>4</v>
      </c>
      <c r="H72" s="48">
        <f t="shared" si="3"/>
        <v>0.1111111111111111</v>
      </c>
      <c r="I72" s="47">
        <v>1</v>
      </c>
      <c r="J72" s="13">
        <f t="shared" si="4"/>
        <v>0.02857142857142857</v>
      </c>
      <c r="K72" s="47">
        <v>11</v>
      </c>
      <c r="L72" s="48">
        <f t="shared" si="5"/>
        <v>0.3055555555555556</v>
      </c>
      <c r="M72" s="47">
        <v>14</v>
      </c>
      <c r="N72" s="94">
        <f t="shared" si="6"/>
        <v>0.4</v>
      </c>
      <c r="O72" s="47">
        <v>20</v>
      </c>
      <c r="P72" s="48">
        <f t="shared" si="7"/>
        <v>0.5555555555555556</v>
      </c>
      <c r="Q72" s="47">
        <v>16</v>
      </c>
      <c r="R72" s="13">
        <f t="shared" si="8"/>
        <v>0.45714285714285713</v>
      </c>
      <c r="S72" s="101">
        <v>0</v>
      </c>
      <c r="T72" s="13">
        <f t="shared" si="9"/>
        <v>0</v>
      </c>
      <c r="U72" s="108">
        <v>4</v>
      </c>
      <c r="V72" s="94">
        <f t="shared" si="10"/>
        <v>0.11428571428571428</v>
      </c>
      <c r="W72" s="69">
        <f t="shared" si="11"/>
        <v>36</v>
      </c>
      <c r="X72" s="70">
        <f t="shared" si="12"/>
        <v>1</v>
      </c>
      <c r="Y72" s="61">
        <f t="shared" si="13"/>
        <v>35</v>
      </c>
      <c r="Z72" s="40">
        <f t="shared" si="14"/>
        <v>1</v>
      </c>
      <c r="AA72" s="12"/>
      <c r="AB72" s="12"/>
      <c r="AC72" s="12"/>
      <c r="AD72" s="10"/>
    </row>
    <row r="73" spans="2:30" s="6" customFormat="1" ht="28.5" customHeight="1">
      <c r="B73" s="18" t="s">
        <v>96</v>
      </c>
      <c r="C73" s="93">
        <v>1</v>
      </c>
      <c r="D73" s="48">
        <f t="shared" si="1"/>
        <v>0.027777777777777776</v>
      </c>
      <c r="E73" s="47">
        <v>0</v>
      </c>
      <c r="F73" s="94">
        <f t="shared" si="2"/>
        <v>0</v>
      </c>
      <c r="G73" s="47">
        <v>5</v>
      </c>
      <c r="H73" s="48">
        <f t="shared" si="3"/>
        <v>0.1388888888888889</v>
      </c>
      <c r="I73" s="47">
        <v>3</v>
      </c>
      <c r="J73" s="13">
        <f t="shared" si="4"/>
        <v>0.08571428571428572</v>
      </c>
      <c r="K73" s="47">
        <v>6</v>
      </c>
      <c r="L73" s="48">
        <f t="shared" si="5"/>
        <v>0.16666666666666666</v>
      </c>
      <c r="M73" s="47">
        <v>12</v>
      </c>
      <c r="N73" s="94">
        <f t="shared" si="6"/>
        <v>0.34285714285714286</v>
      </c>
      <c r="O73" s="47">
        <v>24</v>
      </c>
      <c r="P73" s="48">
        <f t="shared" si="7"/>
        <v>0.6666666666666666</v>
      </c>
      <c r="Q73" s="47">
        <v>17</v>
      </c>
      <c r="R73" s="13">
        <f t="shared" si="8"/>
        <v>0.4857142857142857</v>
      </c>
      <c r="S73" s="101">
        <v>0</v>
      </c>
      <c r="T73" s="13">
        <f t="shared" si="9"/>
        <v>0</v>
      </c>
      <c r="U73" s="108">
        <v>3</v>
      </c>
      <c r="V73" s="94">
        <f t="shared" si="10"/>
        <v>0.08571428571428572</v>
      </c>
      <c r="W73" s="69">
        <f t="shared" si="11"/>
        <v>36</v>
      </c>
      <c r="X73" s="70">
        <f t="shared" si="12"/>
        <v>1</v>
      </c>
      <c r="Y73" s="61">
        <f t="shared" si="13"/>
        <v>35</v>
      </c>
      <c r="Z73" s="40">
        <f t="shared" si="14"/>
        <v>1</v>
      </c>
      <c r="AA73" s="12"/>
      <c r="AB73" s="12"/>
      <c r="AC73" s="12"/>
      <c r="AD73" s="10"/>
    </row>
    <row r="74" spans="2:30" s="6" customFormat="1" ht="28.5" customHeight="1">
      <c r="B74" s="18" t="s">
        <v>97</v>
      </c>
      <c r="C74" s="93">
        <v>1</v>
      </c>
      <c r="D74" s="48">
        <f t="shared" si="1"/>
        <v>0.027777777777777776</v>
      </c>
      <c r="E74" s="47">
        <v>1</v>
      </c>
      <c r="F74" s="94">
        <f t="shared" si="2"/>
        <v>0.02857142857142857</v>
      </c>
      <c r="G74" s="47">
        <v>6</v>
      </c>
      <c r="H74" s="48">
        <f t="shared" si="3"/>
        <v>0.16666666666666666</v>
      </c>
      <c r="I74" s="47">
        <v>2</v>
      </c>
      <c r="J74" s="13">
        <f t="shared" si="4"/>
        <v>0.05714285714285714</v>
      </c>
      <c r="K74" s="47">
        <v>10</v>
      </c>
      <c r="L74" s="48">
        <f t="shared" si="5"/>
        <v>0.2777777777777778</v>
      </c>
      <c r="M74" s="47">
        <v>13</v>
      </c>
      <c r="N74" s="94">
        <f t="shared" si="6"/>
        <v>0.37142857142857144</v>
      </c>
      <c r="O74" s="47">
        <v>19</v>
      </c>
      <c r="P74" s="48">
        <f t="shared" si="7"/>
        <v>0.5277777777777778</v>
      </c>
      <c r="Q74" s="47">
        <v>15</v>
      </c>
      <c r="R74" s="13">
        <f t="shared" si="8"/>
        <v>0.42857142857142855</v>
      </c>
      <c r="S74" s="101">
        <v>0</v>
      </c>
      <c r="T74" s="13">
        <f t="shared" si="9"/>
        <v>0</v>
      </c>
      <c r="U74" s="108">
        <v>4</v>
      </c>
      <c r="V74" s="94">
        <f t="shared" si="10"/>
        <v>0.11428571428571428</v>
      </c>
      <c r="W74" s="69">
        <f t="shared" si="11"/>
        <v>36</v>
      </c>
      <c r="X74" s="70">
        <f t="shared" si="12"/>
        <v>1</v>
      </c>
      <c r="Y74" s="61">
        <f t="shared" si="13"/>
        <v>35</v>
      </c>
      <c r="Z74" s="40">
        <f t="shared" si="14"/>
        <v>1</v>
      </c>
      <c r="AA74" s="11"/>
      <c r="AB74" s="11"/>
      <c r="AC74" s="11"/>
      <c r="AD74" s="10"/>
    </row>
    <row r="75" spans="2:30" s="6" customFormat="1" ht="28.5" customHeight="1" thickBot="1">
      <c r="B75" s="97" t="s">
        <v>104</v>
      </c>
      <c r="C75" s="95">
        <v>0</v>
      </c>
      <c r="D75" s="77">
        <f t="shared" si="1"/>
        <v>0</v>
      </c>
      <c r="E75" s="99">
        <v>2</v>
      </c>
      <c r="F75" s="96">
        <f t="shared" si="2"/>
        <v>0.05714285714285714</v>
      </c>
      <c r="G75" s="99">
        <v>4</v>
      </c>
      <c r="H75" s="77">
        <f t="shared" si="3"/>
        <v>0.1111111111111111</v>
      </c>
      <c r="I75" s="99">
        <v>5</v>
      </c>
      <c r="J75" s="78">
        <f t="shared" si="4"/>
        <v>0.14285714285714285</v>
      </c>
      <c r="K75" s="99">
        <v>12</v>
      </c>
      <c r="L75" s="77">
        <f t="shared" si="5"/>
        <v>0.3333333333333333</v>
      </c>
      <c r="M75" s="99">
        <v>8</v>
      </c>
      <c r="N75" s="96">
        <f t="shared" si="6"/>
        <v>0.22857142857142856</v>
      </c>
      <c r="O75" s="99">
        <v>20</v>
      </c>
      <c r="P75" s="77">
        <f t="shared" si="7"/>
        <v>0.5555555555555556</v>
      </c>
      <c r="Q75" s="99">
        <v>16</v>
      </c>
      <c r="R75" s="78">
        <f t="shared" si="8"/>
        <v>0.45714285714285713</v>
      </c>
      <c r="S75" s="102">
        <v>0</v>
      </c>
      <c r="T75" s="78">
        <f t="shared" si="9"/>
        <v>0</v>
      </c>
      <c r="U75" s="109">
        <v>4</v>
      </c>
      <c r="V75" s="96">
        <f t="shared" si="10"/>
        <v>0.11428571428571428</v>
      </c>
      <c r="W75" s="111">
        <f t="shared" si="11"/>
        <v>36</v>
      </c>
      <c r="X75" s="105">
        <f t="shared" si="12"/>
        <v>1</v>
      </c>
      <c r="Y75" s="62">
        <f t="shared" si="13"/>
        <v>35</v>
      </c>
      <c r="Z75" s="66">
        <f t="shared" si="14"/>
        <v>1</v>
      </c>
      <c r="AA75" s="11"/>
      <c r="AB75" s="11"/>
      <c r="AC75" s="11"/>
      <c r="AD75" s="10"/>
    </row>
    <row r="76" spans="2:20" s="14" customFormat="1" ht="18" customHeight="1" thickBot="1">
      <c r="B76" s="67"/>
      <c r="C76" s="68"/>
      <c r="D76" s="13"/>
      <c r="E76" s="68"/>
      <c r="F76" s="13"/>
      <c r="G76" s="68"/>
      <c r="H76" s="13"/>
      <c r="I76" s="68"/>
      <c r="J76" s="13"/>
      <c r="K76" s="65"/>
      <c r="L76" s="13"/>
      <c r="M76" s="69"/>
      <c r="N76" s="70"/>
      <c r="O76" s="67"/>
      <c r="P76" s="75"/>
      <c r="Q76" s="75"/>
      <c r="R76" s="75"/>
      <c r="S76" s="75"/>
      <c r="T76" s="76"/>
    </row>
    <row r="77" spans="2:26" s="6" customFormat="1" ht="21" customHeight="1">
      <c r="B77" s="130" t="s">
        <v>98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7"/>
    </row>
    <row r="78" spans="2:26" s="6" customFormat="1" ht="21" customHeight="1" thickBot="1">
      <c r="B78" s="138" t="s">
        <v>99</v>
      </c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40"/>
    </row>
    <row r="79" spans="2:26" s="6" customFormat="1" ht="21" customHeight="1">
      <c r="B79" s="142"/>
      <c r="C79" s="132" t="s">
        <v>14</v>
      </c>
      <c r="D79" s="131"/>
      <c r="E79" s="131"/>
      <c r="F79" s="133"/>
      <c r="G79" s="131" t="s">
        <v>15</v>
      </c>
      <c r="H79" s="131"/>
      <c r="I79" s="131"/>
      <c r="J79" s="131"/>
      <c r="K79" s="132" t="s">
        <v>16</v>
      </c>
      <c r="L79" s="131"/>
      <c r="M79" s="131"/>
      <c r="N79" s="133"/>
      <c r="O79" s="131" t="s">
        <v>17</v>
      </c>
      <c r="P79" s="131"/>
      <c r="Q79" s="131"/>
      <c r="R79" s="131"/>
      <c r="S79" s="132" t="s">
        <v>40</v>
      </c>
      <c r="T79" s="131"/>
      <c r="U79" s="131"/>
      <c r="V79" s="133"/>
      <c r="W79" s="134" t="s">
        <v>4</v>
      </c>
      <c r="X79" s="134"/>
      <c r="Y79" s="134"/>
      <c r="Z79" s="135"/>
    </row>
    <row r="80" spans="2:26" s="6" customFormat="1" ht="21" customHeight="1" thickBot="1">
      <c r="B80" s="143"/>
      <c r="C80" s="183" t="s">
        <v>115</v>
      </c>
      <c r="D80" s="184"/>
      <c r="E80" s="181" t="s">
        <v>123</v>
      </c>
      <c r="F80" s="182"/>
      <c r="G80" s="183" t="s">
        <v>115</v>
      </c>
      <c r="H80" s="184"/>
      <c r="I80" s="181" t="s">
        <v>123</v>
      </c>
      <c r="J80" s="182"/>
      <c r="K80" s="183" t="s">
        <v>115</v>
      </c>
      <c r="L80" s="184"/>
      <c r="M80" s="181" t="s">
        <v>123</v>
      </c>
      <c r="N80" s="182"/>
      <c r="O80" s="183" t="s">
        <v>115</v>
      </c>
      <c r="P80" s="184"/>
      <c r="Q80" s="181" t="s">
        <v>123</v>
      </c>
      <c r="R80" s="182"/>
      <c r="S80" s="183" t="s">
        <v>115</v>
      </c>
      <c r="T80" s="184"/>
      <c r="U80" s="181" t="s">
        <v>123</v>
      </c>
      <c r="V80" s="182"/>
      <c r="W80" s="183" t="s">
        <v>115</v>
      </c>
      <c r="X80" s="184"/>
      <c r="Y80" s="181" t="s">
        <v>123</v>
      </c>
      <c r="Z80" s="182"/>
    </row>
    <row r="81" spans="2:30" s="6" customFormat="1" ht="28.5" customHeight="1">
      <c r="B81" s="18" t="s">
        <v>100</v>
      </c>
      <c r="C81" s="93">
        <v>0</v>
      </c>
      <c r="D81" s="48">
        <f>C81/W81</f>
        <v>0</v>
      </c>
      <c r="E81" s="47">
        <v>0</v>
      </c>
      <c r="F81" s="94">
        <f>E81/Y81</f>
        <v>0</v>
      </c>
      <c r="G81" s="68">
        <v>1</v>
      </c>
      <c r="H81" s="48">
        <f>G81/W81</f>
        <v>0.027777777777777776</v>
      </c>
      <c r="I81" s="47">
        <v>3</v>
      </c>
      <c r="J81" s="13">
        <f>I81/Y81</f>
        <v>0.08571428571428572</v>
      </c>
      <c r="K81" s="93">
        <v>14</v>
      </c>
      <c r="L81" s="48">
        <f>K81/W81</f>
        <v>0.3888888888888889</v>
      </c>
      <c r="M81" s="47">
        <v>7</v>
      </c>
      <c r="N81" s="94">
        <f>M81/Y81</f>
        <v>0.2</v>
      </c>
      <c r="O81" s="68">
        <v>20</v>
      </c>
      <c r="P81" s="48">
        <f>O81/W81</f>
        <v>0.5555555555555556</v>
      </c>
      <c r="Q81" s="47">
        <v>24</v>
      </c>
      <c r="R81" s="13">
        <f>Q81/Y81</f>
        <v>0.6857142857142857</v>
      </c>
      <c r="S81" s="101">
        <v>1</v>
      </c>
      <c r="T81" s="13">
        <f>S81/W81</f>
        <v>0.027777777777777776</v>
      </c>
      <c r="U81" s="107">
        <v>1</v>
      </c>
      <c r="V81" s="94">
        <f>U81/Y81</f>
        <v>0.02857142857142857</v>
      </c>
      <c r="W81" s="69">
        <f>O81+K81+G81+C81+S81</f>
        <v>36</v>
      </c>
      <c r="X81" s="70">
        <f>D81+H81+L81+P81+T81</f>
        <v>1</v>
      </c>
      <c r="Y81" s="106">
        <f>Q81+M81+I81+E81+U81</f>
        <v>35</v>
      </c>
      <c r="Z81" s="40">
        <f>F81+J81+N81+R81+V81</f>
        <v>1</v>
      </c>
      <c r="AA81" s="11">
        <f>C81</f>
        <v>0</v>
      </c>
      <c r="AB81" s="11">
        <f>G81</f>
        <v>1</v>
      </c>
      <c r="AC81" s="11">
        <f>K81</f>
        <v>14</v>
      </c>
      <c r="AD81" s="10">
        <f>O81</f>
        <v>20</v>
      </c>
    </row>
    <row r="82" spans="2:30" s="6" customFormat="1" ht="28.5" customHeight="1">
      <c r="B82" s="18" t="s">
        <v>22</v>
      </c>
      <c r="C82" s="93">
        <v>0</v>
      </c>
      <c r="D82" s="48">
        <f>C82/W82</f>
        <v>0</v>
      </c>
      <c r="E82" s="47">
        <v>0</v>
      </c>
      <c r="F82" s="94">
        <f>E82/Y82</f>
        <v>0</v>
      </c>
      <c r="G82" s="68">
        <v>1</v>
      </c>
      <c r="H82" s="48">
        <f>G82/W82</f>
        <v>0.027777777777777776</v>
      </c>
      <c r="I82" s="47">
        <v>1</v>
      </c>
      <c r="J82" s="13">
        <f>I82/Y82</f>
        <v>0.02857142857142857</v>
      </c>
      <c r="K82" s="93">
        <v>11</v>
      </c>
      <c r="L82" s="48">
        <f>K82/W82</f>
        <v>0.3055555555555556</v>
      </c>
      <c r="M82" s="47">
        <v>12</v>
      </c>
      <c r="N82" s="94">
        <f>M82/Y82</f>
        <v>0.34285714285714286</v>
      </c>
      <c r="O82" s="68">
        <v>24</v>
      </c>
      <c r="P82" s="48">
        <f>O82/W82</f>
        <v>0.6666666666666666</v>
      </c>
      <c r="Q82" s="47">
        <v>20</v>
      </c>
      <c r="R82" s="13">
        <f>Q82/Y82</f>
        <v>0.5714285714285714</v>
      </c>
      <c r="S82" s="93">
        <v>0</v>
      </c>
      <c r="T82" s="13">
        <f>S82/W82</f>
        <v>0</v>
      </c>
      <c r="U82" s="47">
        <v>2</v>
      </c>
      <c r="V82" s="94">
        <f>U82/Y82</f>
        <v>0.05714285714285714</v>
      </c>
      <c r="W82" s="69">
        <f>O82+K82+G82+C82+S82</f>
        <v>36</v>
      </c>
      <c r="X82" s="70">
        <f>D82+H82+L82+P82+T82</f>
        <v>1</v>
      </c>
      <c r="Y82" s="61">
        <f>Q82+M82+I82+E82+U82</f>
        <v>35</v>
      </c>
      <c r="Z82" s="40">
        <f>F82+J82+N82+R82+V82</f>
        <v>1</v>
      </c>
      <c r="AA82" s="11"/>
      <c r="AB82" s="11"/>
      <c r="AC82" s="11"/>
      <c r="AD82" s="10"/>
    </row>
    <row r="83" spans="2:30" s="6" customFormat="1" ht="28.5" customHeight="1" thickBot="1">
      <c r="B83" s="97" t="s">
        <v>101</v>
      </c>
      <c r="C83" s="95">
        <v>0</v>
      </c>
      <c r="D83" s="77">
        <f>C83/W83</f>
        <v>0</v>
      </c>
      <c r="E83" s="99">
        <v>0</v>
      </c>
      <c r="F83" s="96">
        <f>E83/Y83</f>
        <v>0</v>
      </c>
      <c r="G83" s="98">
        <v>1</v>
      </c>
      <c r="H83" s="77">
        <f>G83/W83</f>
        <v>0.027777777777777776</v>
      </c>
      <c r="I83" s="99">
        <v>2</v>
      </c>
      <c r="J83" s="78">
        <f>I83/Y83</f>
        <v>0.05714285714285714</v>
      </c>
      <c r="K83" s="95">
        <v>12</v>
      </c>
      <c r="L83" s="77">
        <f>K83/W83</f>
        <v>0.3333333333333333</v>
      </c>
      <c r="M83" s="99">
        <v>6</v>
      </c>
      <c r="N83" s="96">
        <f>M83/Y83</f>
        <v>0.17142857142857143</v>
      </c>
      <c r="O83" s="98">
        <v>23</v>
      </c>
      <c r="P83" s="77">
        <f>O83/W83</f>
        <v>0.6388888888888888</v>
      </c>
      <c r="Q83" s="99">
        <v>26</v>
      </c>
      <c r="R83" s="78">
        <f>Q83/Y83</f>
        <v>0.7428571428571429</v>
      </c>
      <c r="S83" s="95">
        <v>0</v>
      </c>
      <c r="T83" s="78">
        <f>S83/W83</f>
        <v>0</v>
      </c>
      <c r="U83" s="99">
        <v>1</v>
      </c>
      <c r="V83" s="96">
        <f>U83/Y83</f>
        <v>0.02857142857142857</v>
      </c>
      <c r="W83" s="111">
        <f>O83+K83+G83+C83+S83</f>
        <v>36</v>
      </c>
      <c r="X83" s="105">
        <f>D83+H83+L83+P83+T83</f>
        <v>1</v>
      </c>
      <c r="Y83" s="62">
        <f>Q83+M83+I83+E83+U83</f>
        <v>35</v>
      </c>
      <c r="Z83" s="66">
        <f>F83+J83+N83+R83+V83</f>
        <v>1</v>
      </c>
      <c r="AA83" s="11"/>
      <c r="AB83" s="11"/>
      <c r="AC83" s="11"/>
      <c r="AD83" s="10"/>
    </row>
    <row r="84" spans="2:14" s="6" customFormat="1" ht="15" customHeight="1" thickBot="1">
      <c r="B84" s="9"/>
      <c r="D84" s="7"/>
      <c r="F84" s="7"/>
      <c r="H84" s="7"/>
      <c r="J84" s="26"/>
      <c r="K84" s="55"/>
      <c r="L84" s="26"/>
      <c r="M84" s="73"/>
      <c r="N84" s="36"/>
    </row>
    <row r="85" spans="2:26" s="6" customFormat="1" ht="21" customHeight="1">
      <c r="B85" s="130" t="s">
        <v>24</v>
      </c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7"/>
    </row>
    <row r="86" spans="2:26" s="6" customFormat="1" ht="21" customHeight="1" thickBot="1">
      <c r="B86" s="138" t="s">
        <v>32</v>
      </c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40"/>
    </row>
    <row r="87" spans="2:26" s="6" customFormat="1" ht="21" customHeight="1">
      <c r="B87" s="142"/>
      <c r="C87" s="132" t="s">
        <v>14</v>
      </c>
      <c r="D87" s="131"/>
      <c r="E87" s="131"/>
      <c r="F87" s="133"/>
      <c r="G87" s="131" t="s">
        <v>15</v>
      </c>
      <c r="H87" s="131"/>
      <c r="I87" s="131"/>
      <c r="J87" s="131"/>
      <c r="K87" s="132" t="s">
        <v>16</v>
      </c>
      <c r="L87" s="131"/>
      <c r="M87" s="131"/>
      <c r="N87" s="133"/>
      <c r="O87" s="131" t="s">
        <v>17</v>
      </c>
      <c r="P87" s="131"/>
      <c r="Q87" s="131"/>
      <c r="R87" s="131"/>
      <c r="S87" s="132" t="s">
        <v>40</v>
      </c>
      <c r="T87" s="131"/>
      <c r="U87" s="131"/>
      <c r="V87" s="133"/>
      <c r="W87" s="134" t="s">
        <v>4</v>
      </c>
      <c r="X87" s="134"/>
      <c r="Y87" s="134"/>
      <c r="Z87" s="135"/>
    </row>
    <row r="88" spans="2:26" s="6" customFormat="1" ht="21" customHeight="1" thickBot="1">
      <c r="B88" s="143"/>
      <c r="C88" s="183" t="s">
        <v>115</v>
      </c>
      <c r="D88" s="184"/>
      <c r="E88" s="181" t="s">
        <v>123</v>
      </c>
      <c r="F88" s="182"/>
      <c r="G88" s="183" t="s">
        <v>115</v>
      </c>
      <c r="H88" s="184"/>
      <c r="I88" s="181" t="s">
        <v>123</v>
      </c>
      <c r="J88" s="182"/>
      <c r="K88" s="183" t="s">
        <v>115</v>
      </c>
      <c r="L88" s="184"/>
      <c r="M88" s="181" t="s">
        <v>123</v>
      </c>
      <c r="N88" s="182"/>
      <c r="O88" s="183" t="s">
        <v>115</v>
      </c>
      <c r="P88" s="184"/>
      <c r="Q88" s="181" t="s">
        <v>123</v>
      </c>
      <c r="R88" s="182"/>
      <c r="S88" s="183" t="s">
        <v>115</v>
      </c>
      <c r="T88" s="184"/>
      <c r="U88" s="181" t="s">
        <v>123</v>
      </c>
      <c r="V88" s="182"/>
      <c r="W88" s="183" t="s">
        <v>115</v>
      </c>
      <c r="X88" s="184"/>
      <c r="Y88" s="181" t="s">
        <v>123</v>
      </c>
      <c r="Z88" s="182"/>
    </row>
    <row r="89" spans="2:26" s="6" customFormat="1" ht="28.5" customHeight="1" thickBot="1">
      <c r="B89" s="97" t="s">
        <v>25</v>
      </c>
      <c r="C89" s="114">
        <v>1</v>
      </c>
      <c r="D89" s="37">
        <f>C89/W89</f>
        <v>0.027777777777777776</v>
      </c>
      <c r="E89" s="120">
        <v>0</v>
      </c>
      <c r="F89" s="115">
        <f>E89/Y89</f>
        <v>0</v>
      </c>
      <c r="G89" s="112">
        <v>1</v>
      </c>
      <c r="H89" s="71">
        <f>G89/W89</f>
        <v>0.027777777777777776</v>
      </c>
      <c r="I89" s="112">
        <v>1</v>
      </c>
      <c r="J89" s="71">
        <f>I89/Y89</f>
        <v>0.02857142857142857</v>
      </c>
      <c r="K89" s="114">
        <v>11</v>
      </c>
      <c r="L89" s="37">
        <f>K89/W89</f>
        <v>0.3055555555555556</v>
      </c>
      <c r="M89" s="120">
        <v>12</v>
      </c>
      <c r="N89" s="115">
        <f>M89/Y89</f>
        <v>0.34285714285714286</v>
      </c>
      <c r="O89" s="112">
        <v>23</v>
      </c>
      <c r="P89" s="71">
        <f>O89/W89</f>
        <v>0.6388888888888888</v>
      </c>
      <c r="Q89" s="63">
        <v>21</v>
      </c>
      <c r="R89" s="37">
        <f>Q89/Y89</f>
        <v>0.6</v>
      </c>
      <c r="S89" s="116">
        <v>0</v>
      </c>
      <c r="T89" s="37">
        <f>S89/W89</f>
        <v>0</v>
      </c>
      <c r="U89" s="119">
        <v>1</v>
      </c>
      <c r="V89" s="115">
        <f>U89/Y89</f>
        <v>0.02857142857142857</v>
      </c>
      <c r="W89" s="113">
        <f>C89+G89+K89+O89+S89</f>
        <v>36</v>
      </c>
      <c r="X89" s="117">
        <f>D89+H89+L89+P89+T89</f>
        <v>1</v>
      </c>
      <c r="Y89" s="118">
        <f>E89+I89+M89+Q89+U89</f>
        <v>35</v>
      </c>
      <c r="Z89" s="39">
        <f>F89+J89+N89+R89+V89</f>
        <v>1</v>
      </c>
    </row>
    <row r="90" spans="2:14" s="6" customFormat="1" ht="15" customHeight="1">
      <c r="B90" s="9"/>
      <c r="D90" s="7"/>
      <c r="F90" s="7"/>
      <c r="H90" s="7"/>
      <c r="J90" s="26"/>
      <c r="K90" s="55"/>
      <c r="L90" s="26"/>
      <c r="M90" s="73"/>
      <c r="N90" s="36"/>
    </row>
    <row r="91" spans="2:14" s="6" customFormat="1" ht="15" customHeight="1">
      <c r="B91" s="9"/>
      <c r="D91" s="7"/>
      <c r="F91" s="7"/>
      <c r="H91" s="7"/>
      <c r="J91" s="26"/>
      <c r="K91" s="55"/>
      <c r="L91" s="26"/>
      <c r="M91" s="73"/>
      <c r="N91" s="36"/>
    </row>
    <row r="92" spans="2:14" s="6" customFormat="1" ht="15" customHeight="1">
      <c r="B92" s="9"/>
      <c r="D92" s="7"/>
      <c r="F92" s="7"/>
      <c r="H92" s="7"/>
      <c r="J92" s="26"/>
      <c r="K92" s="55"/>
      <c r="L92" s="26"/>
      <c r="M92" s="73"/>
      <c r="N92" s="36"/>
    </row>
    <row r="93" spans="2:14" s="6" customFormat="1" ht="15" customHeight="1">
      <c r="B93" s="9"/>
      <c r="D93" s="7"/>
      <c r="F93" s="7"/>
      <c r="H93" s="7"/>
      <c r="J93" s="26"/>
      <c r="K93" s="55"/>
      <c r="L93" s="26"/>
      <c r="M93" s="73"/>
      <c r="N93" s="36"/>
    </row>
    <row r="94" spans="2:14" s="6" customFormat="1" ht="15" customHeight="1">
      <c r="B94" s="9"/>
      <c r="D94" s="7"/>
      <c r="F94" s="7"/>
      <c r="H94" s="7"/>
      <c r="J94" s="26"/>
      <c r="K94" s="55"/>
      <c r="L94" s="26"/>
      <c r="M94" s="73"/>
      <c r="N94" s="36"/>
    </row>
    <row r="95" spans="2:14" s="6" customFormat="1" ht="15" customHeight="1">
      <c r="B95" s="9"/>
      <c r="D95" s="7"/>
      <c r="F95" s="7"/>
      <c r="H95" s="7"/>
      <c r="J95" s="26"/>
      <c r="K95" s="55"/>
      <c r="L95" s="26"/>
      <c r="M95" s="73"/>
      <c r="N95" s="36"/>
    </row>
    <row r="96" spans="2:14" s="6" customFormat="1" ht="15" customHeight="1">
      <c r="B96" s="9"/>
      <c r="D96" s="7"/>
      <c r="F96" s="7"/>
      <c r="H96" s="7"/>
      <c r="J96" s="26"/>
      <c r="K96" s="55"/>
      <c r="L96" s="26"/>
      <c r="M96" s="35"/>
      <c r="N96" s="36"/>
    </row>
    <row r="97" spans="2:14" s="6" customFormat="1" ht="15" customHeight="1">
      <c r="B97" s="9"/>
      <c r="D97" s="7"/>
      <c r="F97" s="7"/>
      <c r="H97" s="7"/>
      <c r="J97" s="26"/>
      <c r="K97" s="55"/>
      <c r="L97" s="26"/>
      <c r="M97" s="35"/>
      <c r="N97" s="36"/>
    </row>
    <row r="98" spans="2:14" s="6" customFormat="1" ht="15" customHeight="1">
      <c r="B98" s="9"/>
      <c r="D98" s="7"/>
      <c r="F98" s="7"/>
      <c r="H98" s="7"/>
      <c r="J98" s="26"/>
      <c r="K98" s="55"/>
      <c r="L98" s="26"/>
      <c r="M98" s="35"/>
      <c r="N98" s="36"/>
    </row>
    <row r="99" spans="2:14" s="6" customFormat="1" ht="15" customHeight="1">
      <c r="B99" s="9"/>
      <c r="D99" s="7"/>
      <c r="F99" s="7"/>
      <c r="H99" s="7"/>
      <c r="J99" s="26"/>
      <c r="K99" s="55"/>
      <c r="L99" s="26"/>
      <c r="M99" s="35"/>
      <c r="N99" s="36"/>
    </row>
    <row r="100" spans="2:14" s="6" customFormat="1" ht="15" customHeight="1">
      <c r="B100" s="9"/>
      <c r="D100" s="7"/>
      <c r="F100" s="7"/>
      <c r="H100" s="7"/>
      <c r="J100" s="26"/>
      <c r="K100" s="55"/>
      <c r="L100" s="26"/>
      <c r="M100" s="35"/>
      <c r="N100" s="36"/>
    </row>
    <row r="101" spans="2:14" s="6" customFormat="1" ht="15" customHeight="1">
      <c r="B101" s="9"/>
      <c r="D101" s="7"/>
      <c r="F101" s="7"/>
      <c r="H101" s="7"/>
      <c r="J101" s="26"/>
      <c r="K101" s="55"/>
      <c r="L101" s="26"/>
      <c r="M101" s="35"/>
      <c r="N101" s="36"/>
    </row>
    <row r="102" spans="2:14" s="6" customFormat="1" ht="15" customHeight="1">
      <c r="B102" s="9"/>
      <c r="D102" s="7"/>
      <c r="F102" s="7"/>
      <c r="H102" s="7"/>
      <c r="J102" s="26"/>
      <c r="K102" s="55"/>
      <c r="L102" s="26"/>
      <c r="M102" s="35"/>
      <c r="N102" s="36"/>
    </row>
    <row r="103" spans="2:14" s="6" customFormat="1" ht="15" customHeight="1">
      <c r="B103" s="9"/>
      <c r="D103" s="7"/>
      <c r="F103" s="7"/>
      <c r="H103" s="7"/>
      <c r="J103" s="26"/>
      <c r="K103" s="55"/>
      <c r="L103" s="26"/>
      <c r="M103" s="35"/>
      <c r="N103" s="36"/>
    </row>
    <row r="104" spans="2:14" s="6" customFormat="1" ht="15" customHeight="1">
      <c r="B104" s="9"/>
      <c r="D104" s="7"/>
      <c r="F104" s="7"/>
      <c r="H104" s="7"/>
      <c r="J104" s="26"/>
      <c r="K104" s="55"/>
      <c r="L104" s="26"/>
      <c r="M104" s="35"/>
      <c r="N104" s="36"/>
    </row>
    <row r="105" spans="2:14" s="6" customFormat="1" ht="15" customHeight="1">
      <c r="B105" s="9"/>
      <c r="D105" s="7"/>
      <c r="F105" s="7"/>
      <c r="H105" s="7"/>
      <c r="J105" s="26"/>
      <c r="K105" s="55"/>
      <c r="L105" s="26"/>
      <c r="M105" s="35"/>
      <c r="N105" s="36"/>
    </row>
    <row r="106" spans="2:14" s="6" customFormat="1" ht="15" customHeight="1">
      <c r="B106" s="9"/>
      <c r="D106" s="7"/>
      <c r="F106" s="7"/>
      <c r="H106" s="7"/>
      <c r="J106" s="26"/>
      <c r="K106" s="55"/>
      <c r="L106" s="26"/>
      <c r="M106" s="35"/>
      <c r="N106" s="36"/>
    </row>
    <row r="107" spans="2:14" s="6" customFormat="1" ht="15" customHeight="1">
      <c r="B107" s="9"/>
      <c r="D107" s="7"/>
      <c r="F107" s="7"/>
      <c r="H107" s="7"/>
      <c r="J107" s="26"/>
      <c r="K107" s="55"/>
      <c r="L107" s="26"/>
      <c r="M107" s="35"/>
      <c r="N107" s="36"/>
    </row>
    <row r="108" spans="2:14" s="6" customFormat="1" ht="15" customHeight="1">
      <c r="B108" s="9"/>
      <c r="D108" s="7"/>
      <c r="F108" s="7"/>
      <c r="H108" s="7"/>
      <c r="J108" s="26"/>
      <c r="K108" s="55"/>
      <c r="L108" s="26"/>
      <c r="M108" s="35"/>
      <c r="N108" s="36"/>
    </row>
    <row r="109" spans="2:14" s="6" customFormat="1" ht="15" customHeight="1">
      <c r="B109" s="9"/>
      <c r="D109" s="7"/>
      <c r="F109" s="7"/>
      <c r="H109" s="7"/>
      <c r="J109" s="26"/>
      <c r="K109" s="55"/>
      <c r="L109" s="26"/>
      <c r="M109" s="35"/>
      <c r="N109" s="36"/>
    </row>
    <row r="110" spans="2:14" s="6" customFormat="1" ht="15" customHeight="1">
      <c r="B110" s="9"/>
      <c r="D110" s="7"/>
      <c r="F110" s="7"/>
      <c r="H110" s="7"/>
      <c r="J110" s="26"/>
      <c r="K110" s="55"/>
      <c r="L110" s="26"/>
      <c r="M110" s="35"/>
      <c r="N110" s="36"/>
    </row>
    <row r="111" spans="2:14" s="6" customFormat="1" ht="15" customHeight="1">
      <c r="B111" s="9"/>
      <c r="D111" s="7"/>
      <c r="F111" s="7"/>
      <c r="H111" s="7"/>
      <c r="J111" s="26"/>
      <c r="K111" s="55"/>
      <c r="L111" s="26"/>
      <c r="M111" s="35"/>
      <c r="N111" s="36"/>
    </row>
    <row r="112" spans="2:14" s="6" customFormat="1" ht="15" customHeight="1">
      <c r="B112" s="9"/>
      <c r="D112" s="7"/>
      <c r="F112" s="7"/>
      <c r="H112" s="7"/>
      <c r="J112" s="26"/>
      <c r="K112" s="55"/>
      <c r="L112" s="26"/>
      <c r="M112" s="35"/>
      <c r="N112" s="36"/>
    </row>
    <row r="113" spans="2:14" s="6" customFormat="1" ht="15" customHeight="1">
      <c r="B113" s="9"/>
      <c r="D113" s="7"/>
      <c r="F113" s="7"/>
      <c r="H113" s="7"/>
      <c r="J113" s="26"/>
      <c r="K113" s="55"/>
      <c r="L113" s="26"/>
      <c r="M113" s="35"/>
      <c r="N113" s="36"/>
    </row>
    <row r="114" spans="2:14" s="6" customFormat="1" ht="15" customHeight="1">
      <c r="B114" s="9"/>
      <c r="D114" s="7"/>
      <c r="F114" s="7"/>
      <c r="H114" s="7"/>
      <c r="J114" s="26"/>
      <c r="K114" s="55"/>
      <c r="L114" s="26"/>
      <c r="M114" s="35"/>
      <c r="N114" s="36"/>
    </row>
    <row r="115" spans="2:14" s="6" customFormat="1" ht="15" customHeight="1">
      <c r="B115" s="9"/>
      <c r="D115" s="7"/>
      <c r="F115" s="7"/>
      <c r="H115" s="7"/>
      <c r="J115" s="26"/>
      <c r="K115" s="55"/>
      <c r="L115" s="26"/>
      <c r="M115" s="35"/>
      <c r="N115" s="36"/>
    </row>
    <row r="116" spans="2:14" s="6" customFormat="1" ht="15" customHeight="1">
      <c r="B116" s="9"/>
      <c r="D116" s="7"/>
      <c r="F116" s="7"/>
      <c r="H116" s="7"/>
      <c r="J116" s="26"/>
      <c r="K116" s="55"/>
      <c r="L116" s="26"/>
      <c r="M116" s="35"/>
      <c r="N116" s="36"/>
    </row>
    <row r="117" spans="2:14" s="6" customFormat="1" ht="15" customHeight="1">
      <c r="B117" s="9"/>
      <c r="D117" s="7"/>
      <c r="F117" s="7"/>
      <c r="H117" s="7"/>
      <c r="J117" s="26"/>
      <c r="K117" s="55"/>
      <c r="L117" s="26"/>
      <c r="M117" s="35"/>
      <c r="N117" s="36"/>
    </row>
    <row r="118" spans="2:14" s="6" customFormat="1" ht="15" customHeight="1">
      <c r="B118" s="9"/>
      <c r="D118" s="7"/>
      <c r="F118" s="7"/>
      <c r="H118" s="7"/>
      <c r="J118" s="26"/>
      <c r="K118" s="55"/>
      <c r="L118" s="26"/>
      <c r="M118" s="35"/>
      <c r="N118" s="36"/>
    </row>
    <row r="119" spans="2:14" s="6" customFormat="1" ht="15" customHeight="1">
      <c r="B119" s="9"/>
      <c r="D119" s="7"/>
      <c r="F119" s="7"/>
      <c r="H119" s="7"/>
      <c r="J119" s="26"/>
      <c r="K119" s="55"/>
      <c r="L119" s="26"/>
      <c r="M119" s="35"/>
      <c r="N119" s="36"/>
    </row>
    <row r="120" spans="2:14" s="6" customFormat="1" ht="15" customHeight="1">
      <c r="B120" s="9"/>
      <c r="D120" s="7"/>
      <c r="F120" s="7"/>
      <c r="H120" s="7"/>
      <c r="J120" s="26"/>
      <c r="K120" s="55"/>
      <c r="L120" s="26"/>
      <c r="M120" s="35"/>
      <c r="N120" s="36"/>
    </row>
    <row r="121" spans="2:14" s="6" customFormat="1" ht="15" customHeight="1">
      <c r="B121" s="9"/>
      <c r="D121" s="7"/>
      <c r="F121" s="7"/>
      <c r="H121" s="7"/>
      <c r="J121" s="26"/>
      <c r="K121" s="55"/>
      <c r="L121" s="26"/>
      <c r="M121" s="35"/>
      <c r="N121" s="36"/>
    </row>
    <row r="122" spans="2:14" s="6" customFormat="1" ht="15" customHeight="1">
      <c r="B122" s="9"/>
      <c r="D122" s="7"/>
      <c r="F122" s="7"/>
      <c r="H122" s="7"/>
      <c r="J122" s="26"/>
      <c r="K122" s="55"/>
      <c r="L122" s="26"/>
      <c r="M122" s="35"/>
      <c r="N122" s="36"/>
    </row>
    <row r="123" spans="2:14" s="6" customFormat="1" ht="15" customHeight="1">
      <c r="B123" s="9"/>
      <c r="D123" s="7"/>
      <c r="F123" s="7"/>
      <c r="H123" s="7"/>
      <c r="J123" s="26"/>
      <c r="K123" s="55"/>
      <c r="L123" s="26"/>
      <c r="M123" s="35"/>
      <c r="N123" s="36"/>
    </row>
    <row r="124" spans="2:14" s="6" customFormat="1" ht="15" customHeight="1">
      <c r="B124" s="9"/>
      <c r="D124" s="7"/>
      <c r="F124" s="7"/>
      <c r="H124" s="7"/>
      <c r="J124" s="26"/>
      <c r="K124" s="55"/>
      <c r="L124" s="26"/>
      <c r="M124" s="35"/>
      <c r="N124" s="36"/>
    </row>
    <row r="125" spans="2:14" s="6" customFormat="1" ht="15" customHeight="1">
      <c r="B125" s="9"/>
      <c r="D125" s="7"/>
      <c r="F125" s="7"/>
      <c r="H125" s="7"/>
      <c r="J125" s="26"/>
      <c r="K125" s="55"/>
      <c r="L125" s="26"/>
      <c r="M125" s="35"/>
      <c r="N125" s="36"/>
    </row>
    <row r="126" spans="2:14" s="6" customFormat="1" ht="15" customHeight="1">
      <c r="B126" s="9"/>
      <c r="D126" s="7"/>
      <c r="F126" s="7"/>
      <c r="H126" s="7"/>
      <c r="J126" s="26"/>
      <c r="K126" s="55"/>
      <c r="L126" s="26"/>
      <c r="M126" s="35"/>
      <c r="N126" s="36"/>
    </row>
    <row r="127" spans="2:14" s="6" customFormat="1" ht="15" customHeight="1">
      <c r="B127" s="9"/>
      <c r="D127" s="7"/>
      <c r="F127" s="7"/>
      <c r="H127" s="7"/>
      <c r="J127" s="26"/>
      <c r="K127" s="55"/>
      <c r="L127" s="26"/>
      <c r="M127" s="35"/>
      <c r="N127" s="36"/>
    </row>
    <row r="128" spans="2:14" s="6" customFormat="1" ht="15" customHeight="1">
      <c r="B128" s="9"/>
      <c r="D128" s="7"/>
      <c r="F128" s="7"/>
      <c r="H128" s="7"/>
      <c r="J128" s="26"/>
      <c r="K128" s="55"/>
      <c r="L128" s="26"/>
      <c r="M128" s="35"/>
      <c r="N128" s="36"/>
    </row>
    <row r="129" spans="2:14" s="6" customFormat="1" ht="15" customHeight="1">
      <c r="B129" s="9"/>
      <c r="D129" s="7"/>
      <c r="F129" s="7"/>
      <c r="H129" s="7"/>
      <c r="J129" s="26"/>
      <c r="K129" s="55"/>
      <c r="L129" s="26"/>
      <c r="M129" s="35"/>
      <c r="N129" s="36"/>
    </row>
    <row r="130" spans="2:14" s="6" customFormat="1" ht="15" customHeight="1">
      <c r="B130" s="9"/>
      <c r="D130" s="7"/>
      <c r="F130" s="7"/>
      <c r="H130" s="7"/>
      <c r="J130" s="26"/>
      <c r="K130" s="55"/>
      <c r="L130" s="26"/>
      <c r="M130" s="35"/>
      <c r="N130" s="36"/>
    </row>
    <row r="131" spans="2:14" s="6" customFormat="1" ht="15" customHeight="1">
      <c r="B131" s="9"/>
      <c r="D131" s="7"/>
      <c r="F131" s="7"/>
      <c r="H131" s="7"/>
      <c r="J131" s="26"/>
      <c r="K131" s="55"/>
      <c r="L131" s="26"/>
      <c r="M131" s="35"/>
      <c r="N131" s="36"/>
    </row>
    <row r="132" spans="2:14" s="6" customFormat="1" ht="15" customHeight="1">
      <c r="B132" s="9"/>
      <c r="D132" s="7"/>
      <c r="F132" s="7"/>
      <c r="H132" s="7"/>
      <c r="J132" s="26"/>
      <c r="K132" s="55"/>
      <c r="L132" s="26"/>
      <c r="M132" s="35"/>
      <c r="N132" s="36"/>
    </row>
    <row r="133" spans="2:14" s="6" customFormat="1" ht="15" customHeight="1">
      <c r="B133" s="9"/>
      <c r="D133" s="7"/>
      <c r="F133" s="7"/>
      <c r="H133" s="7"/>
      <c r="J133" s="26"/>
      <c r="K133" s="55"/>
      <c r="L133" s="26"/>
      <c r="M133" s="35"/>
      <c r="N133" s="36"/>
    </row>
    <row r="134" spans="2:14" s="6" customFormat="1" ht="15" customHeight="1">
      <c r="B134" s="9"/>
      <c r="D134" s="7"/>
      <c r="F134" s="7"/>
      <c r="H134" s="7"/>
      <c r="J134" s="26"/>
      <c r="K134" s="55"/>
      <c r="L134" s="26"/>
      <c r="M134" s="35"/>
      <c r="N134" s="36"/>
    </row>
    <row r="135" spans="2:14" s="6" customFormat="1" ht="15" customHeight="1">
      <c r="B135" s="9"/>
      <c r="D135" s="7"/>
      <c r="F135" s="7"/>
      <c r="H135" s="7"/>
      <c r="J135" s="26"/>
      <c r="K135" s="55"/>
      <c r="L135" s="26"/>
      <c r="M135" s="35"/>
      <c r="N135" s="36"/>
    </row>
    <row r="136" spans="2:14" s="6" customFormat="1" ht="15" customHeight="1">
      <c r="B136" s="9"/>
      <c r="D136" s="7"/>
      <c r="F136" s="7"/>
      <c r="H136" s="7"/>
      <c r="J136" s="26"/>
      <c r="K136" s="55"/>
      <c r="L136" s="26"/>
      <c r="M136" s="35"/>
      <c r="N136" s="36"/>
    </row>
    <row r="137" spans="2:14" s="6" customFormat="1" ht="15" customHeight="1">
      <c r="B137" s="9"/>
      <c r="D137" s="7"/>
      <c r="F137" s="7"/>
      <c r="H137" s="7"/>
      <c r="J137" s="26"/>
      <c r="K137" s="55"/>
      <c r="L137" s="26"/>
      <c r="M137" s="35"/>
      <c r="N137" s="36"/>
    </row>
    <row r="138" spans="2:14" s="6" customFormat="1" ht="15" customHeight="1">
      <c r="B138" s="9"/>
      <c r="D138" s="7"/>
      <c r="F138" s="7"/>
      <c r="H138" s="7"/>
      <c r="J138" s="26"/>
      <c r="K138" s="55"/>
      <c r="L138" s="26"/>
      <c r="M138" s="35"/>
      <c r="N138" s="36"/>
    </row>
    <row r="139" spans="2:14" s="6" customFormat="1" ht="15" customHeight="1">
      <c r="B139" s="9"/>
      <c r="D139" s="7"/>
      <c r="F139" s="7"/>
      <c r="H139" s="7"/>
      <c r="J139" s="26"/>
      <c r="K139" s="55"/>
      <c r="L139" s="26"/>
      <c r="M139" s="35"/>
      <c r="N139" s="36"/>
    </row>
    <row r="140" spans="2:14" s="6" customFormat="1" ht="15" customHeight="1">
      <c r="B140" s="9"/>
      <c r="D140" s="7"/>
      <c r="F140" s="7"/>
      <c r="H140" s="7"/>
      <c r="J140" s="26"/>
      <c r="K140" s="55"/>
      <c r="L140" s="26"/>
      <c r="M140" s="35"/>
      <c r="N140" s="36"/>
    </row>
    <row r="141" spans="2:14" s="6" customFormat="1" ht="15" customHeight="1">
      <c r="B141" s="9"/>
      <c r="D141" s="7"/>
      <c r="F141" s="7"/>
      <c r="H141" s="7"/>
      <c r="J141" s="26"/>
      <c r="K141" s="55"/>
      <c r="L141" s="26"/>
      <c r="M141" s="35"/>
      <c r="N141" s="36"/>
    </row>
    <row r="142" spans="2:14" s="6" customFormat="1" ht="15" customHeight="1">
      <c r="B142" s="9"/>
      <c r="D142" s="7"/>
      <c r="F142" s="7"/>
      <c r="H142" s="7"/>
      <c r="J142" s="26"/>
      <c r="K142" s="55"/>
      <c r="L142" s="26"/>
      <c r="M142" s="35"/>
      <c r="N142" s="36"/>
    </row>
    <row r="143" spans="2:14" s="6" customFormat="1" ht="15" customHeight="1">
      <c r="B143" s="9"/>
      <c r="D143" s="7"/>
      <c r="F143" s="7"/>
      <c r="H143" s="7"/>
      <c r="J143" s="26"/>
      <c r="K143" s="55"/>
      <c r="L143" s="26"/>
      <c r="M143" s="35"/>
      <c r="N143" s="36"/>
    </row>
    <row r="144" spans="2:14" s="6" customFormat="1" ht="15" customHeight="1">
      <c r="B144" s="9"/>
      <c r="D144" s="7"/>
      <c r="F144" s="7"/>
      <c r="H144" s="7"/>
      <c r="J144" s="26"/>
      <c r="K144" s="55"/>
      <c r="L144" s="26"/>
      <c r="M144" s="35"/>
      <c r="N144" s="36"/>
    </row>
    <row r="145" spans="2:14" s="6" customFormat="1" ht="15" customHeight="1">
      <c r="B145" s="9"/>
      <c r="D145" s="7"/>
      <c r="F145" s="7"/>
      <c r="H145" s="7"/>
      <c r="J145" s="26"/>
      <c r="K145" s="55"/>
      <c r="L145" s="26"/>
      <c r="M145" s="35"/>
      <c r="N145" s="36"/>
    </row>
    <row r="146" spans="2:14" s="6" customFormat="1" ht="15" customHeight="1">
      <c r="B146" s="9"/>
      <c r="D146" s="7"/>
      <c r="F146" s="7"/>
      <c r="H146" s="7"/>
      <c r="J146" s="26"/>
      <c r="K146" s="55"/>
      <c r="L146" s="26"/>
      <c r="M146" s="35"/>
      <c r="N146" s="36"/>
    </row>
    <row r="147" spans="2:14" s="6" customFormat="1" ht="15" customHeight="1">
      <c r="B147" s="9"/>
      <c r="D147" s="7"/>
      <c r="F147" s="7"/>
      <c r="H147" s="7"/>
      <c r="J147" s="26"/>
      <c r="K147" s="55"/>
      <c r="L147" s="26"/>
      <c r="M147" s="35"/>
      <c r="N147" s="36"/>
    </row>
    <row r="148" spans="2:14" s="6" customFormat="1" ht="15" customHeight="1">
      <c r="B148" s="9"/>
      <c r="D148" s="7"/>
      <c r="F148" s="7"/>
      <c r="H148" s="7"/>
      <c r="J148" s="26"/>
      <c r="K148" s="55"/>
      <c r="L148" s="26"/>
      <c r="M148" s="35"/>
      <c r="N148" s="36"/>
    </row>
    <row r="149" spans="2:14" s="6" customFormat="1" ht="15" customHeight="1">
      <c r="B149" s="9"/>
      <c r="D149" s="7"/>
      <c r="F149" s="7"/>
      <c r="H149" s="7"/>
      <c r="J149" s="26"/>
      <c r="K149" s="55"/>
      <c r="L149" s="26"/>
      <c r="M149" s="35"/>
      <c r="N149" s="36"/>
    </row>
    <row r="150" spans="2:14" s="6" customFormat="1" ht="15" customHeight="1">
      <c r="B150" s="9"/>
      <c r="D150" s="7"/>
      <c r="F150" s="7"/>
      <c r="H150" s="7"/>
      <c r="J150" s="26"/>
      <c r="K150" s="55"/>
      <c r="L150" s="26"/>
      <c r="M150" s="35"/>
      <c r="N150" s="36"/>
    </row>
    <row r="151" spans="2:14" s="6" customFormat="1" ht="15" customHeight="1">
      <c r="B151" s="9"/>
      <c r="D151" s="7"/>
      <c r="F151" s="7"/>
      <c r="H151" s="7"/>
      <c r="J151" s="26"/>
      <c r="K151" s="55"/>
      <c r="L151" s="26"/>
      <c r="M151" s="35"/>
      <c r="N151" s="36"/>
    </row>
    <row r="152" spans="2:14" s="6" customFormat="1" ht="15" customHeight="1">
      <c r="B152" s="9"/>
      <c r="D152" s="7"/>
      <c r="F152" s="7"/>
      <c r="H152" s="7"/>
      <c r="J152" s="26"/>
      <c r="K152" s="55"/>
      <c r="L152" s="26"/>
      <c r="M152" s="35"/>
      <c r="N152" s="36"/>
    </row>
    <row r="153" spans="2:14" s="6" customFormat="1" ht="15" customHeight="1">
      <c r="B153" s="9"/>
      <c r="D153" s="7"/>
      <c r="F153" s="7"/>
      <c r="H153" s="7"/>
      <c r="J153" s="26"/>
      <c r="K153" s="55"/>
      <c r="L153" s="26"/>
      <c r="M153" s="35"/>
      <c r="N153" s="36"/>
    </row>
    <row r="154" spans="2:14" s="6" customFormat="1" ht="15" customHeight="1">
      <c r="B154" s="9"/>
      <c r="D154" s="7"/>
      <c r="F154" s="7"/>
      <c r="H154" s="7"/>
      <c r="J154" s="26"/>
      <c r="K154" s="55"/>
      <c r="L154" s="26"/>
      <c r="M154" s="35"/>
      <c r="N154" s="36"/>
    </row>
    <row r="155" spans="2:14" s="6" customFormat="1" ht="15" customHeight="1">
      <c r="B155" s="9"/>
      <c r="D155" s="7"/>
      <c r="F155" s="7"/>
      <c r="H155" s="7"/>
      <c r="J155" s="26"/>
      <c r="K155" s="55"/>
      <c r="L155" s="26"/>
      <c r="M155" s="35"/>
      <c r="N155" s="36"/>
    </row>
    <row r="156" spans="2:14" s="6" customFormat="1" ht="15" customHeight="1">
      <c r="B156" s="9"/>
      <c r="D156" s="7"/>
      <c r="F156" s="7"/>
      <c r="H156" s="7"/>
      <c r="J156" s="26"/>
      <c r="K156" s="55"/>
      <c r="L156" s="26"/>
      <c r="M156" s="35"/>
      <c r="N156" s="36"/>
    </row>
    <row r="157" spans="2:14" s="6" customFormat="1" ht="15" customHeight="1">
      <c r="B157" s="9"/>
      <c r="D157" s="7"/>
      <c r="F157" s="7"/>
      <c r="H157" s="7"/>
      <c r="J157" s="26"/>
      <c r="K157" s="55"/>
      <c r="L157" s="26"/>
      <c r="M157" s="35"/>
      <c r="N157" s="36"/>
    </row>
    <row r="158" spans="2:14" s="6" customFormat="1" ht="15" customHeight="1">
      <c r="B158" s="9"/>
      <c r="D158" s="7"/>
      <c r="F158" s="7"/>
      <c r="H158" s="7"/>
      <c r="J158" s="26"/>
      <c r="K158" s="55"/>
      <c r="L158" s="26"/>
      <c r="M158" s="35"/>
      <c r="N158" s="36"/>
    </row>
    <row r="159" spans="2:14" s="6" customFormat="1" ht="15" customHeight="1">
      <c r="B159" s="9"/>
      <c r="D159" s="7"/>
      <c r="F159" s="7"/>
      <c r="H159" s="7"/>
      <c r="J159" s="26"/>
      <c r="K159" s="55"/>
      <c r="L159" s="26"/>
      <c r="M159" s="35"/>
      <c r="N159" s="36"/>
    </row>
    <row r="160" spans="2:14" s="6" customFormat="1" ht="15" customHeight="1">
      <c r="B160" s="9"/>
      <c r="D160" s="7"/>
      <c r="F160" s="7"/>
      <c r="H160" s="7"/>
      <c r="J160" s="26"/>
      <c r="K160" s="55"/>
      <c r="L160" s="26"/>
      <c r="M160" s="35"/>
      <c r="N160" s="36"/>
    </row>
    <row r="161" spans="2:14" s="6" customFormat="1" ht="15" customHeight="1">
      <c r="B161" s="9"/>
      <c r="D161" s="7"/>
      <c r="F161" s="7"/>
      <c r="H161" s="7"/>
      <c r="J161" s="26"/>
      <c r="K161" s="55"/>
      <c r="L161" s="26"/>
      <c r="M161" s="35"/>
      <c r="N161" s="36"/>
    </row>
    <row r="162" spans="2:14" s="6" customFormat="1" ht="15" customHeight="1">
      <c r="B162" s="9"/>
      <c r="D162" s="7"/>
      <c r="F162" s="7"/>
      <c r="H162" s="7"/>
      <c r="J162" s="26"/>
      <c r="K162" s="55"/>
      <c r="L162" s="26"/>
      <c r="M162" s="35"/>
      <c r="N162" s="36"/>
    </row>
    <row r="163" spans="2:14" s="6" customFormat="1" ht="15" customHeight="1">
      <c r="B163" s="9"/>
      <c r="D163" s="7"/>
      <c r="F163" s="7"/>
      <c r="H163" s="7"/>
      <c r="J163" s="26"/>
      <c r="K163" s="55"/>
      <c r="L163" s="26"/>
      <c r="M163" s="35"/>
      <c r="N163" s="36"/>
    </row>
    <row r="164" spans="2:14" s="6" customFormat="1" ht="15" customHeight="1">
      <c r="B164" s="9"/>
      <c r="D164" s="7"/>
      <c r="F164" s="7"/>
      <c r="H164" s="7"/>
      <c r="J164" s="26"/>
      <c r="K164" s="55"/>
      <c r="L164" s="26"/>
      <c r="M164" s="35"/>
      <c r="N164" s="36"/>
    </row>
    <row r="165" spans="2:14" s="6" customFormat="1" ht="15" customHeight="1">
      <c r="B165" s="9"/>
      <c r="D165" s="7"/>
      <c r="F165" s="7"/>
      <c r="H165" s="7"/>
      <c r="J165" s="26"/>
      <c r="K165" s="55"/>
      <c r="L165" s="26"/>
      <c r="M165" s="35"/>
      <c r="N165" s="36"/>
    </row>
    <row r="166" spans="2:14" s="6" customFormat="1" ht="15" customHeight="1">
      <c r="B166" s="9"/>
      <c r="D166" s="7"/>
      <c r="F166" s="7"/>
      <c r="H166" s="7"/>
      <c r="J166" s="26"/>
      <c r="K166" s="55"/>
      <c r="L166" s="26"/>
      <c r="M166" s="35"/>
      <c r="N166" s="36"/>
    </row>
    <row r="167" spans="2:14" s="6" customFormat="1" ht="15" customHeight="1">
      <c r="B167" s="9"/>
      <c r="D167" s="7"/>
      <c r="F167" s="7"/>
      <c r="H167" s="7"/>
      <c r="J167" s="26"/>
      <c r="K167" s="55"/>
      <c r="L167" s="26"/>
      <c r="M167" s="35"/>
      <c r="N167" s="36"/>
    </row>
    <row r="168" spans="2:14" s="6" customFormat="1" ht="15" customHeight="1">
      <c r="B168" s="9"/>
      <c r="D168" s="7"/>
      <c r="F168" s="7"/>
      <c r="H168" s="7"/>
      <c r="J168" s="26"/>
      <c r="K168" s="55"/>
      <c r="L168" s="26"/>
      <c r="M168" s="35"/>
      <c r="N168" s="36"/>
    </row>
    <row r="169" spans="2:14" s="6" customFormat="1" ht="15" customHeight="1">
      <c r="B169" s="9"/>
      <c r="D169" s="7"/>
      <c r="F169" s="7"/>
      <c r="H169" s="7"/>
      <c r="J169" s="26"/>
      <c r="K169" s="55"/>
      <c r="L169" s="26"/>
      <c r="M169" s="35"/>
      <c r="N169" s="36"/>
    </row>
    <row r="170" spans="2:14" s="6" customFormat="1" ht="15" customHeight="1">
      <c r="B170" s="9"/>
      <c r="D170" s="7"/>
      <c r="F170" s="7"/>
      <c r="H170" s="7"/>
      <c r="J170" s="26"/>
      <c r="K170" s="55"/>
      <c r="L170" s="26"/>
      <c r="M170" s="35"/>
      <c r="N170" s="36"/>
    </row>
    <row r="171" spans="2:14" s="6" customFormat="1" ht="15" customHeight="1">
      <c r="B171" s="9"/>
      <c r="D171" s="7"/>
      <c r="F171" s="7"/>
      <c r="H171" s="7"/>
      <c r="J171" s="26"/>
      <c r="K171" s="55"/>
      <c r="L171" s="26"/>
      <c r="M171" s="35"/>
      <c r="N171" s="36"/>
    </row>
    <row r="172" spans="2:14" s="6" customFormat="1" ht="15" customHeight="1">
      <c r="B172" s="9"/>
      <c r="D172" s="7"/>
      <c r="F172" s="7"/>
      <c r="H172" s="7"/>
      <c r="J172" s="26"/>
      <c r="K172" s="55"/>
      <c r="L172" s="26"/>
      <c r="M172" s="35"/>
      <c r="N172" s="36"/>
    </row>
    <row r="173" spans="2:14" s="6" customFormat="1" ht="15" customHeight="1">
      <c r="B173" s="9"/>
      <c r="D173" s="7"/>
      <c r="F173" s="7"/>
      <c r="H173" s="7"/>
      <c r="J173" s="26"/>
      <c r="K173" s="55"/>
      <c r="L173" s="26"/>
      <c r="M173" s="35"/>
      <c r="N173" s="36"/>
    </row>
    <row r="174" spans="2:14" s="6" customFormat="1" ht="15" customHeight="1">
      <c r="B174" s="9"/>
      <c r="D174" s="7"/>
      <c r="F174" s="7"/>
      <c r="H174" s="7"/>
      <c r="J174" s="26"/>
      <c r="K174" s="55"/>
      <c r="L174" s="26"/>
      <c r="M174" s="35"/>
      <c r="N174" s="36"/>
    </row>
    <row r="175" spans="2:14" s="6" customFormat="1" ht="15" customHeight="1">
      <c r="B175" s="9"/>
      <c r="D175" s="7"/>
      <c r="F175" s="7"/>
      <c r="H175" s="7"/>
      <c r="J175" s="26"/>
      <c r="K175" s="55"/>
      <c r="L175" s="26"/>
      <c r="M175" s="35"/>
      <c r="N175" s="36"/>
    </row>
    <row r="176" spans="2:14" s="6" customFormat="1" ht="15" customHeight="1">
      <c r="B176" s="9"/>
      <c r="D176" s="7"/>
      <c r="F176" s="7"/>
      <c r="H176" s="7"/>
      <c r="J176" s="26"/>
      <c r="K176" s="55"/>
      <c r="L176" s="26"/>
      <c r="M176" s="35"/>
      <c r="N176" s="36"/>
    </row>
    <row r="177" spans="2:14" s="6" customFormat="1" ht="15" customHeight="1">
      <c r="B177" s="9"/>
      <c r="D177" s="7"/>
      <c r="F177" s="7"/>
      <c r="H177" s="7"/>
      <c r="J177" s="26"/>
      <c r="K177" s="55"/>
      <c r="L177" s="26"/>
      <c r="M177" s="35"/>
      <c r="N177" s="36"/>
    </row>
    <row r="178" spans="2:14" s="6" customFormat="1" ht="15" customHeight="1">
      <c r="B178" s="9"/>
      <c r="D178" s="7"/>
      <c r="F178" s="7"/>
      <c r="H178" s="7"/>
      <c r="J178" s="26"/>
      <c r="K178" s="55"/>
      <c r="L178" s="26"/>
      <c r="M178" s="35"/>
      <c r="N178" s="36"/>
    </row>
    <row r="179" spans="2:14" s="6" customFormat="1" ht="15" customHeight="1">
      <c r="B179" s="9"/>
      <c r="D179" s="7"/>
      <c r="F179" s="7"/>
      <c r="H179" s="7"/>
      <c r="J179" s="26"/>
      <c r="K179" s="55"/>
      <c r="L179" s="26"/>
      <c r="M179" s="35"/>
      <c r="N179" s="36"/>
    </row>
    <row r="180" spans="2:14" s="6" customFormat="1" ht="15" customHeight="1">
      <c r="B180" s="9"/>
      <c r="D180" s="7"/>
      <c r="F180" s="7"/>
      <c r="H180" s="7"/>
      <c r="J180" s="26"/>
      <c r="K180" s="55"/>
      <c r="L180" s="26"/>
      <c r="M180" s="35"/>
      <c r="N180" s="36"/>
    </row>
    <row r="181" spans="2:14" s="6" customFormat="1" ht="15" customHeight="1">
      <c r="B181" s="9"/>
      <c r="D181" s="7"/>
      <c r="F181" s="7"/>
      <c r="H181" s="7"/>
      <c r="J181" s="26"/>
      <c r="K181" s="55"/>
      <c r="L181" s="26"/>
      <c r="M181" s="35"/>
      <c r="N181" s="36"/>
    </row>
    <row r="182" spans="2:14" s="6" customFormat="1" ht="15" customHeight="1">
      <c r="B182" s="9"/>
      <c r="D182" s="7"/>
      <c r="F182" s="7"/>
      <c r="H182" s="7"/>
      <c r="J182" s="26"/>
      <c r="K182" s="55"/>
      <c r="L182" s="26"/>
      <c r="M182" s="35"/>
      <c r="N182" s="36"/>
    </row>
    <row r="183" spans="2:14" s="6" customFormat="1" ht="15" customHeight="1">
      <c r="B183" s="9"/>
      <c r="D183" s="7"/>
      <c r="F183" s="7"/>
      <c r="H183" s="7"/>
      <c r="J183" s="26"/>
      <c r="K183" s="55"/>
      <c r="L183" s="26"/>
      <c r="M183" s="35"/>
      <c r="N183" s="36"/>
    </row>
    <row r="184" spans="2:14" s="6" customFormat="1" ht="15" customHeight="1">
      <c r="B184" s="9"/>
      <c r="D184" s="7"/>
      <c r="F184" s="7"/>
      <c r="H184" s="7"/>
      <c r="J184" s="26"/>
      <c r="K184" s="55"/>
      <c r="L184" s="26"/>
      <c r="M184" s="35"/>
      <c r="N184" s="36"/>
    </row>
    <row r="185" spans="2:14" s="6" customFormat="1" ht="15" customHeight="1">
      <c r="B185" s="9"/>
      <c r="D185" s="7"/>
      <c r="F185" s="7"/>
      <c r="H185" s="7"/>
      <c r="J185" s="26"/>
      <c r="K185" s="55"/>
      <c r="L185" s="26"/>
      <c r="M185" s="35"/>
      <c r="N185" s="36"/>
    </row>
    <row r="186" spans="2:14" s="6" customFormat="1" ht="15" customHeight="1">
      <c r="B186" s="9"/>
      <c r="D186" s="7"/>
      <c r="F186" s="7"/>
      <c r="H186" s="7"/>
      <c r="J186" s="26"/>
      <c r="K186" s="55"/>
      <c r="L186" s="26"/>
      <c r="M186" s="35"/>
      <c r="N186" s="36"/>
    </row>
    <row r="187" spans="2:14" s="6" customFormat="1" ht="15" customHeight="1">
      <c r="B187" s="9"/>
      <c r="D187" s="7"/>
      <c r="F187" s="7"/>
      <c r="H187" s="7"/>
      <c r="J187" s="26"/>
      <c r="K187" s="55"/>
      <c r="L187" s="26"/>
      <c r="M187" s="35"/>
      <c r="N187" s="36"/>
    </row>
    <row r="188" spans="2:14" s="6" customFormat="1" ht="15" customHeight="1">
      <c r="B188" s="9"/>
      <c r="D188" s="7"/>
      <c r="F188" s="7"/>
      <c r="H188" s="7"/>
      <c r="J188" s="26"/>
      <c r="K188" s="55"/>
      <c r="L188" s="26"/>
      <c r="M188" s="35"/>
      <c r="N188" s="36"/>
    </row>
    <row r="189" spans="2:14" s="6" customFormat="1" ht="15" customHeight="1">
      <c r="B189" s="9"/>
      <c r="D189" s="7"/>
      <c r="F189" s="7"/>
      <c r="H189" s="7"/>
      <c r="J189" s="26"/>
      <c r="K189" s="55"/>
      <c r="L189" s="26"/>
      <c r="M189" s="35"/>
      <c r="N189" s="36"/>
    </row>
    <row r="190" spans="2:14" s="6" customFormat="1" ht="15" customHeight="1">
      <c r="B190" s="9"/>
      <c r="D190" s="7"/>
      <c r="F190" s="7"/>
      <c r="H190" s="7"/>
      <c r="J190" s="26"/>
      <c r="K190" s="55"/>
      <c r="L190" s="26"/>
      <c r="M190" s="35"/>
      <c r="N190" s="36"/>
    </row>
    <row r="191" spans="2:14" s="6" customFormat="1" ht="15" customHeight="1">
      <c r="B191" s="9"/>
      <c r="D191" s="7"/>
      <c r="F191" s="7"/>
      <c r="H191" s="7"/>
      <c r="J191" s="26"/>
      <c r="K191" s="55"/>
      <c r="L191" s="26"/>
      <c r="M191" s="35"/>
      <c r="N191" s="36"/>
    </row>
    <row r="192" spans="2:14" s="6" customFormat="1" ht="15" customHeight="1">
      <c r="B192" s="9"/>
      <c r="D192" s="7"/>
      <c r="F192" s="7"/>
      <c r="H192" s="7"/>
      <c r="J192" s="26"/>
      <c r="K192" s="55"/>
      <c r="L192" s="26"/>
      <c r="M192" s="35"/>
      <c r="N192" s="36"/>
    </row>
    <row r="193" spans="2:14" s="6" customFormat="1" ht="15" customHeight="1">
      <c r="B193" s="9"/>
      <c r="D193" s="7"/>
      <c r="F193" s="7"/>
      <c r="H193" s="7"/>
      <c r="J193" s="26"/>
      <c r="K193" s="55"/>
      <c r="L193" s="26"/>
      <c r="M193" s="35"/>
      <c r="N193" s="36"/>
    </row>
    <row r="194" spans="2:14" s="6" customFormat="1" ht="15" customHeight="1">
      <c r="B194" s="9"/>
      <c r="D194" s="7"/>
      <c r="F194" s="7"/>
      <c r="H194" s="7"/>
      <c r="J194" s="26"/>
      <c r="K194" s="55"/>
      <c r="L194" s="26"/>
      <c r="M194" s="35"/>
      <c r="N194" s="36"/>
    </row>
    <row r="195" spans="2:14" s="6" customFormat="1" ht="15" customHeight="1">
      <c r="B195" s="9"/>
      <c r="D195" s="7"/>
      <c r="F195" s="7"/>
      <c r="H195" s="7"/>
      <c r="J195" s="26"/>
      <c r="K195" s="55"/>
      <c r="L195" s="26"/>
      <c r="M195" s="35"/>
      <c r="N195" s="36"/>
    </row>
    <row r="196" spans="2:14" s="6" customFormat="1" ht="15" customHeight="1">
      <c r="B196" s="9"/>
      <c r="D196" s="7"/>
      <c r="F196" s="7"/>
      <c r="H196" s="7"/>
      <c r="J196" s="26"/>
      <c r="K196" s="55"/>
      <c r="L196" s="26"/>
      <c r="M196" s="35"/>
      <c r="N196" s="36"/>
    </row>
    <row r="197" spans="2:14" s="6" customFormat="1" ht="15" customHeight="1">
      <c r="B197" s="9"/>
      <c r="D197" s="7"/>
      <c r="F197" s="7"/>
      <c r="H197" s="7"/>
      <c r="J197" s="26"/>
      <c r="K197" s="55"/>
      <c r="L197" s="26"/>
      <c r="M197" s="35"/>
      <c r="N197" s="36"/>
    </row>
    <row r="198" spans="2:14" s="6" customFormat="1" ht="15" customHeight="1">
      <c r="B198" s="9"/>
      <c r="D198" s="7"/>
      <c r="F198" s="7"/>
      <c r="H198" s="7"/>
      <c r="J198" s="26"/>
      <c r="K198" s="55"/>
      <c r="L198" s="26"/>
      <c r="M198" s="35"/>
      <c r="N198" s="36"/>
    </row>
    <row r="199" spans="2:14" s="6" customFormat="1" ht="15" customHeight="1">
      <c r="B199" s="9"/>
      <c r="D199" s="7"/>
      <c r="F199" s="7"/>
      <c r="H199" s="7"/>
      <c r="J199" s="26"/>
      <c r="K199" s="55"/>
      <c r="L199" s="26"/>
      <c r="M199" s="35"/>
      <c r="N199" s="36"/>
    </row>
    <row r="200" spans="2:14" s="6" customFormat="1" ht="15" customHeight="1">
      <c r="B200" s="9"/>
      <c r="D200" s="7"/>
      <c r="F200" s="7"/>
      <c r="H200" s="7"/>
      <c r="J200" s="26"/>
      <c r="K200" s="55"/>
      <c r="L200" s="26"/>
      <c r="M200" s="35"/>
      <c r="N200" s="36"/>
    </row>
    <row r="201" spans="2:14" s="6" customFormat="1" ht="15" customHeight="1">
      <c r="B201" s="9"/>
      <c r="D201" s="7"/>
      <c r="F201" s="7"/>
      <c r="H201" s="7"/>
      <c r="J201" s="26"/>
      <c r="K201" s="55"/>
      <c r="L201" s="26"/>
      <c r="M201" s="35"/>
      <c r="N201" s="36"/>
    </row>
    <row r="202" spans="2:14" s="6" customFormat="1" ht="15" customHeight="1">
      <c r="B202" s="9"/>
      <c r="D202" s="7"/>
      <c r="F202" s="7"/>
      <c r="H202" s="7"/>
      <c r="J202" s="26"/>
      <c r="K202" s="55"/>
      <c r="L202" s="26"/>
      <c r="M202" s="35"/>
      <c r="N202" s="36"/>
    </row>
    <row r="203" spans="2:14" s="6" customFormat="1" ht="15" customHeight="1">
      <c r="B203" s="9"/>
      <c r="D203" s="7"/>
      <c r="F203" s="7"/>
      <c r="H203" s="7"/>
      <c r="J203" s="26"/>
      <c r="K203" s="55"/>
      <c r="L203" s="26"/>
      <c r="M203" s="35"/>
      <c r="N203" s="36"/>
    </row>
    <row r="204" spans="2:14" s="6" customFormat="1" ht="15" customHeight="1">
      <c r="B204" s="9"/>
      <c r="D204" s="7"/>
      <c r="F204" s="7"/>
      <c r="H204" s="7"/>
      <c r="J204" s="26"/>
      <c r="K204" s="55"/>
      <c r="L204" s="26"/>
      <c r="M204" s="35"/>
      <c r="N204" s="36"/>
    </row>
    <row r="205" spans="2:14" s="6" customFormat="1" ht="15" customHeight="1">
      <c r="B205" s="9"/>
      <c r="D205" s="7"/>
      <c r="F205" s="7"/>
      <c r="H205" s="7"/>
      <c r="J205" s="26"/>
      <c r="K205" s="55"/>
      <c r="L205" s="26"/>
      <c r="M205" s="35"/>
      <c r="N205" s="36"/>
    </row>
    <row r="206" spans="2:14" s="6" customFormat="1" ht="15" customHeight="1">
      <c r="B206" s="9"/>
      <c r="D206" s="7"/>
      <c r="F206" s="7"/>
      <c r="H206" s="7"/>
      <c r="J206" s="26"/>
      <c r="K206" s="55"/>
      <c r="L206" s="26"/>
      <c r="M206" s="35"/>
      <c r="N206" s="36"/>
    </row>
    <row r="207" spans="2:14" s="6" customFormat="1" ht="15" customHeight="1">
      <c r="B207" s="9"/>
      <c r="D207" s="7"/>
      <c r="F207" s="7"/>
      <c r="H207" s="7"/>
      <c r="J207" s="26"/>
      <c r="K207" s="55"/>
      <c r="L207" s="26"/>
      <c r="M207" s="35"/>
      <c r="N207" s="36"/>
    </row>
    <row r="208" spans="2:14" s="6" customFormat="1" ht="15" customHeight="1">
      <c r="B208" s="9"/>
      <c r="D208" s="7"/>
      <c r="F208" s="7"/>
      <c r="H208" s="7"/>
      <c r="J208" s="26"/>
      <c r="K208" s="55"/>
      <c r="L208" s="26"/>
      <c r="M208" s="35"/>
      <c r="N208" s="36"/>
    </row>
    <row r="209" spans="2:14" s="6" customFormat="1" ht="15" customHeight="1">
      <c r="B209" s="9"/>
      <c r="D209" s="7"/>
      <c r="F209" s="7"/>
      <c r="H209" s="7"/>
      <c r="J209" s="26"/>
      <c r="K209" s="55"/>
      <c r="L209" s="26"/>
      <c r="M209" s="35"/>
      <c r="N209" s="36"/>
    </row>
    <row r="210" spans="2:14" s="6" customFormat="1" ht="15" customHeight="1">
      <c r="B210" s="9"/>
      <c r="D210" s="7"/>
      <c r="F210" s="7"/>
      <c r="H210" s="7"/>
      <c r="J210" s="26"/>
      <c r="K210" s="55"/>
      <c r="L210" s="26"/>
      <c r="M210" s="35"/>
      <c r="N210" s="36"/>
    </row>
    <row r="211" spans="2:14" s="6" customFormat="1" ht="15" customHeight="1">
      <c r="B211" s="9"/>
      <c r="D211" s="7"/>
      <c r="F211" s="7"/>
      <c r="H211" s="7"/>
      <c r="J211" s="26"/>
      <c r="K211" s="55"/>
      <c r="L211" s="26"/>
      <c r="M211" s="35"/>
      <c r="N211" s="36"/>
    </row>
    <row r="212" spans="2:14" s="6" customFormat="1" ht="15" customHeight="1">
      <c r="B212" s="9"/>
      <c r="D212" s="7"/>
      <c r="F212" s="7"/>
      <c r="H212" s="7"/>
      <c r="J212" s="26"/>
      <c r="K212" s="55"/>
      <c r="L212" s="26"/>
      <c r="M212" s="35"/>
      <c r="N212" s="36"/>
    </row>
    <row r="213" spans="2:14" s="6" customFormat="1" ht="15" customHeight="1">
      <c r="B213" s="9"/>
      <c r="D213" s="7"/>
      <c r="F213" s="7"/>
      <c r="H213" s="7"/>
      <c r="J213" s="26"/>
      <c r="K213" s="55"/>
      <c r="L213" s="26"/>
      <c r="M213" s="35"/>
      <c r="N213" s="36"/>
    </row>
    <row r="214" spans="2:14" s="6" customFormat="1" ht="15" customHeight="1">
      <c r="B214" s="9"/>
      <c r="D214" s="7"/>
      <c r="F214" s="7"/>
      <c r="H214" s="7"/>
      <c r="J214" s="26"/>
      <c r="K214" s="55"/>
      <c r="L214" s="26"/>
      <c r="M214" s="35"/>
      <c r="N214" s="36"/>
    </row>
    <row r="215" spans="2:14" s="6" customFormat="1" ht="15" customHeight="1">
      <c r="B215" s="9"/>
      <c r="D215" s="7"/>
      <c r="F215" s="7"/>
      <c r="H215" s="7"/>
      <c r="J215" s="26"/>
      <c r="K215" s="55"/>
      <c r="L215" s="26"/>
      <c r="M215" s="35"/>
      <c r="N215" s="36"/>
    </row>
    <row r="216" spans="2:14" s="6" customFormat="1" ht="15" customHeight="1">
      <c r="B216" s="9"/>
      <c r="D216" s="7"/>
      <c r="F216" s="7"/>
      <c r="H216" s="7"/>
      <c r="J216" s="26"/>
      <c r="K216" s="55"/>
      <c r="L216" s="26"/>
      <c r="M216" s="35"/>
      <c r="N216" s="36"/>
    </row>
    <row r="217" spans="2:14" s="6" customFormat="1" ht="15" customHeight="1">
      <c r="B217" s="9"/>
      <c r="D217" s="7"/>
      <c r="F217" s="7"/>
      <c r="H217" s="7"/>
      <c r="J217" s="26"/>
      <c r="K217" s="55"/>
      <c r="L217" s="26"/>
      <c r="M217" s="35"/>
      <c r="N217" s="36"/>
    </row>
    <row r="218" spans="2:14" s="6" customFormat="1" ht="15" customHeight="1">
      <c r="B218" s="9"/>
      <c r="D218" s="7"/>
      <c r="F218" s="7"/>
      <c r="H218" s="7"/>
      <c r="J218" s="26"/>
      <c r="K218" s="55"/>
      <c r="L218" s="26"/>
      <c r="M218" s="35"/>
      <c r="N218" s="36"/>
    </row>
    <row r="219" spans="2:14" s="6" customFormat="1" ht="15" customHeight="1">
      <c r="B219" s="9"/>
      <c r="D219" s="7"/>
      <c r="F219" s="7"/>
      <c r="H219" s="7"/>
      <c r="J219" s="26"/>
      <c r="K219" s="55"/>
      <c r="L219" s="26"/>
      <c r="M219" s="35"/>
      <c r="N219" s="36"/>
    </row>
    <row r="220" spans="2:14" s="6" customFormat="1" ht="15" customHeight="1">
      <c r="B220" s="9"/>
      <c r="D220" s="7"/>
      <c r="F220" s="7"/>
      <c r="H220" s="7"/>
      <c r="J220" s="26"/>
      <c r="K220" s="55"/>
      <c r="L220" s="26"/>
      <c r="M220" s="35"/>
      <c r="N220" s="36"/>
    </row>
    <row r="221" spans="2:14" s="6" customFormat="1" ht="15" customHeight="1">
      <c r="B221" s="9"/>
      <c r="D221" s="7"/>
      <c r="F221" s="7"/>
      <c r="H221" s="7"/>
      <c r="J221" s="26"/>
      <c r="K221" s="55"/>
      <c r="L221" s="26"/>
      <c r="M221" s="35"/>
      <c r="N221" s="36"/>
    </row>
    <row r="222" spans="2:14" s="6" customFormat="1" ht="15" customHeight="1">
      <c r="B222" s="9"/>
      <c r="D222" s="7"/>
      <c r="F222" s="7"/>
      <c r="H222" s="7"/>
      <c r="J222" s="26"/>
      <c r="K222" s="55"/>
      <c r="L222" s="26"/>
      <c r="M222" s="35"/>
      <c r="N222" s="36"/>
    </row>
    <row r="223" spans="2:14" s="6" customFormat="1" ht="15" customHeight="1">
      <c r="B223" s="9"/>
      <c r="D223" s="7"/>
      <c r="F223" s="7"/>
      <c r="H223" s="7"/>
      <c r="J223" s="26"/>
      <c r="K223" s="55"/>
      <c r="L223" s="26"/>
      <c r="M223" s="35"/>
      <c r="N223" s="36"/>
    </row>
    <row r="224" spans="2:14" s="6" customFormat="1" ht="15" customHeight="1">
      <c r="B224" s="9"/>
      <c r="D224" s="7"/>
      <c r="F224" s="7"/>
      <c r="H224" s="7"/>
      <c r="J224" s="26"/>
      <c r="K224" s="55"/>
      <c r="L224" s="26"/>
      <c r="M224" s="35"/>
      <c r="N224" s="36"/>
    </row>
    <row r="225" spans="2:14" s="6" customFormat="1" ht="15" customHeight="1">
      <c r="B225" s="9"/>
      <c r="D225" s="7"/>
      <c r="F225" s="7"/>
      <c r="H225" s="7"/>
      <c r="J225" s="26"/>
      <c r="K225" s="55"/>
      <c r="L225" s="26"/>
      <c r="M225" s="35"/>
      <c r="N225" s="36"/>
    </row>
    <row r="226" spans="2:14" s="6" customFormat="1" ht="15" customHeight="1">
      <c r="B226" s="9"/>
      <c r="D226" s="7"/>
      <c r="F226" s="7"/>
      <c r="H226" s="7"/>
      <c r="J226" s="26"/>
      <c r="K226" s="55"/>
      <c r="L226" s="26"/>
      <c r="M226" s="35"/>
      <c r="N226" s="36"/>
    </row>
    <row r="227" spans="2:14" s="6" customFormat="1" ht="15" customHeight="1">
      <c r="B227" s="9"/>
      <c r="D227" s="7"/>
      <c r="F227" s="7"/>
      <c r="H227" s="7"/>
      <c r="J227" s="26"/>
      <c r="K227" s="55"/>
      <c r="L227" s="26"/>
      <c r="M227" s="35"/>
      <c r="N227" s="36"/>
    </row>
    <row r="228" spans="2:14" s="6" customFormat="1" ht="15" customHeight="1">
      <c r="B228" s="9"/>
      <c r="D228" s="7"/>
      <c r="F228" s="7"/>
      <c r="H228" s="7"/>
      <c r="J228" s="26"/>
      <c r="K228" s="55"/>
      <c r="L228" s="26"/>
      <c r="M228" s="35"/>
      <c r="N228" s="36"/>
    </row>
    <row r="229" spans="2:14" s="6" customFormat="1" ht="15" customHeight="1">
      <c r="B229" s="9"/>
      <c r="D229" s="7"/>
      <c r="F229" s="7"/>
      <c r="H229" s="7"/>
      <c r="J229" s="26"/>
      <c r="K229" s="55"/>
      <c r="L229" s="26"/>
      <c r="M229" s="35"/>
      <c r="N229" s="36"/>
    </row>
    <row r="230" spans="2:14" s="6" customFormat="1" ht="15" customHeight="1">
      <c r="B230" s="9"/>
      <c r="D230" s="7"/>
      <c r="F230" s="7"/>
      <c r="H230" s="7"/>
      <c r="J230" s="26"/>
      <c r="K230" s="55"/>
      <c r="L230" s="26"/>
      <c r="M230" s="35"/>
      <c r="N230" s="36"/>
    </row>
    <row r="231" spans="2:14" s="6" customFormat="1" ht="15" customHeight="1">
      <c r="B231" s="9"/>
      <c r="D231" s="7"/>
      <c r="F231" s="7"/>
      <c r="H231" s="7"/>
      <c r="J231" s="26"/>
      <c r="K231" s="55"/>
      <c r="L231" s="26"/>
      <c r="M231" s="35"/>
      <c r="N231" s="36"/>
    </row>
    <row r="232" spans="2:14" s="6" customFormat="1" ht="15" customHeight="1">
      <c r="B232" s="9"/>
      <c r="D232" s="7"/>
      <c r="F232" s="7"/>
      <c r="H232" s="7"/>
      <c r="J232" s="26"/>
      <c r="K232" s="55"/>
      <c r="L232" s="26"/>
      <c r="M232" s="35"/>
      <c r="N232" s="36"/>
    </row>
    <row r="233" spans="2:14" s="6" customFormat="1" ht="15" customHeight="1">
      <c r="B233" s="9"/>
      <c r="D233" s="7"/>
      <c r="F233" s="7"/>
      <c r="H233" s="7"/>
      <c r="J233" s="26"/>
      <c r="K233" s="55"/>
      <c r="L233" s="26"/>
      <c r="M233" s="35"/>
      <c r="N233" s="36"/>
    </row>
    <row r="234" spans="2:14" s="6" customFormat="1" ht="15" customHeight="1">
      <c r="B234" s="9"/>
      <c r="D234" s="7"/>
      <c r="F234" s="7"/>
      <c r="H234" s="7"/>
      <c r="J234" s="26"/>
      <c r="K234" s="55"/>
      <c r="L234" s="26"/>
      <c r="M234" s="35"/>
      <c r="N234" s="36"/>
    </row>
    <row r="235" spans="2:14" s="6" customFormat="1" ht="15" customHeight="1">
      <c r="B235" s="9"/>
      <c r="D235" s="7"/>
      <c r="F235" s="7"/>
      <c r="H235" s="7"/>
      <c r="J235" s="26"/>
      <c r="K235" s="55"/>
      <c r="L235" s="26"/>
      <c r="M235" s="35"/>
      <c r="N235" s="36"/>
    </row>
    <row r="236" spans="2:14" s="6" customFormat="1" ht="15" customHeight="1">
      <c r="B236" s="9"/>
      <c r="D236" s="7"/>
      <c r="F236" s="7"/>
      <c r="H236" s="7"/>
      <c r="J236" s="26"/>
      <c r="K236" s="55"/>
      <c r="L236" s="26"/>
      <c r="M236" s="35"/>
      <c r="N236" s="36"/>
    </row>
    <row r="237" spans="2:14" s="6" customFormat="1" ht="15" customHeight="1">
      <c r="B237" s="9"/>
      <c r="D237" s="7"/>
      <c r="F237" s="7"/>
      <c r="H237" s="7"/>
      <c r="J237" s="26"/>
      <c r="K237" s="55"/>
      <c r="L237" s="26"/>
      <c r="M237" s="35"/>
      <c r="N237" s="36"/>
    </row>
    <row r="238" spans="2:14" s="6" customFormat="1" ht="15" customHeight="1">
      <c r="B238" s="9"/>
      <c r="D238" s="7"/>
      <c r="F238" s="7"/>
      <c r="H238" s="7"/>
      <c r="J238" s="26"/>
      <c r="K238" s="55"/>
      <c r="L238" s="26"/>
      <c r="M238" s="35"/>
      <c r="N238" s="36"/>
    </row>
    <row r="239" spans="2:14" s="6" customFormat="1" ht="15" customHeight="1">
      <c r="B239" s="9"/>
      <c r="D239" s="7"/>
      <c r="F239" s="7"/>
      <c r="H239" s="7"/>
      <c r="J239" s="26"/>
      <c r="K239" s="55"/>
      <c r="L239" s="26"/>
      <c r="M239" s="35"/>
      <c r="N239" s="36"/>
    </row>
    <row r="240" spans="2:14" s="6" customFormat="1" ht="15" customHeight="1">
      <c r="B240" s="9"/>
      <c r="D240" s="7"/>
      <c r="F240" s="7"/>
      <c r="H240" s="7"/>
      <c r="J240" s="26"/>
      <c r="K240" s="55"/>
      <c r="L240" s="26"/>
      <c r="M240" s="35"/>
      <c r="N240" s="36"/>
    </row>
    <row r="241" spans="2:14" s="6" customFormat="1" ht="15" customHeight="1">
      <c r="B241" s="9"/>
      <c r="D241" s="7"/>
      <c r="F241" s="7"/>
      <c r="H241" s="7"/>
      <c r="J241" s="26"/>
      <c r="K241" s="55"/>
      <c r="L241" s="26"/>
      <c r="M241" s="35"/>
      <c r="N241" s="36"/>
    </row>
    <row r="242" spans="2:14" s="6" customFormat="1" ht="15" customHeight="1">
      <c r="B242" s="9"/>
      <c r="D242" s="7"/>
      <c r="F242" s="7"/>
      <c r="H242" s="7"/>
      <c r="J242" s="26"/>
      <c r="K242" s="55"/>
      <c r="L242" s="26"/>
      <c r="M242" s="35"/>
      <c r="N242" s="36"/>
    </row>
    <row r="243" spans="2:14" s="6" customFormat="1" ht="15" customHeight="1">
      <c r="B243" s="9"/>
      <c r="D243" s="7"/>
      <c r="F243" s="7"/>
      <c r="H243" s="7"/>
      <c r="J243" s="26"/>
      <c r="K243" s="55"/>
      <c r="L243" s="26"/>
      <c r="M243" s="35"/>
      <c r="N243" s="36"/>
    </row>
    <row r="244" spans="2:14" s="6" customFormat="1" ht="15" customHeight="1">
      <c r="B244" s="9"/>
      <c r="D244" s="7"/>
      <c r="F244" s="7"/>
      <c r="H244" s="7"/>
      <c r="J244" s="26"/>
      <c r="K244" s="55"/>
      <c r="L244" s="26"/>
      <c r="M244" s="35"/>
      <c r="N244" s="36"/>
    </row>
    <row r="245" spans="2:14" s="6" customFormat="1" ht="15" customHeight="1">
      <c r="B245" s="9"/>
      <c r="D245" s="7"/>
      <c r="F245" s="7"/>
      <c r="H245" s="7"/>
      <c r="J245" s="26"/>
      <c r="K245" s="55"/>
      <c r="L245" s="26"/>
      <c r="M245" s="35"/>
      <c r="N245" s="36"/>
    </row>
    <row r="246" spans="2:14" s="6" customFormat="1" ht="15" customHeight="1">
      <c r="B246" s="9"/>
      <c r="D246" s="7"/>
      <c r="F246" s="7"/>
      <c r="H246" s="7"/>
      <c r="J246" s="26"/>
      <c r="K246" s="55"/>
      <c r="L246" s="26"/>
      <c r="M246" s="35"/>
      <c r="N246" s="36"/>
    </row>
    <row r="247" spans="2:14" s="6" customFormat="1" ht="15" customHeight="1">
      <c r="B247" s="9"/>
      <c r="D247" s="7"/>
      <c r="F247" s="7"/>
      <c r="H247" s="7"/>
      <c r="J247" s="26"/>
      <c r="K247" s="55"/>
      <c r="L247" s="26"/>
      <c r="M247" s="35"/>
      <c r="N247" s="36"/>
    </row>
    <row r="248" spans="2:14" s="6" customFormat="1" ht="15" customHeight="1">
      <c r="B248" s="9"/>
      <c r="D248" s="7"/>
      <c r="F248" s="7"/>
      <c r="H248" s="7"/>
      <c r="J248" s="26"/>
      <c r="K248" s="55"/>
      <c r="L248" s="26"/>
      <c r="M248" s="35"/>
      <c r="N248" s="36"/>
    </row>
    <row r="249" spans="2:14" s="6" customFormat="1" ht="15" customHeight="1">
      <c r="B249" s="9"/>
      <c r="D249" s="7"/>
      <c r="F249" s="7"/>
      <c r="H249" s="7"/>
      <c r="J249" s="26"/>
      <c r="K249" s="55"/>
      <c r="L249" s="26"/>
      <c r="M249" s="35"/>
      <c r="N249" s="36"/>
    </row>
    <row r="250" spans="2:14" s="6" customFormat="1" ht="15" customHeight="1">
      <c r="B250" s="9"/>
      <c r="D250" s="7"/>
      <c r="F250" s="7"/>
      <c r="H250" s="7"/>
      <c r="J250" s="26"/>
      <c r="K250" s="55"/>
      <c r="L250" s="26"/>
      <c r="M250" s="35"/>
      <c r="N250" s="36"/>
    </row>
    <row r="251" spans="2:14" s="6" customFormat="1" ht="15" customHeight="1">
      <c r="B251" s="9"/>
      <c r="D251" s="7"/>
      <c r="F251" s="7"/>
      <c r="H251" s="7"/>
      <c r="J251" s="26"/>
      <c r="K251" s="55"/>
      <c r="L251" s="26"/>
      <c r="M251" s="35"/>
      <c r="N251" s="36"/>
    </row>
    <row r="252" spans="2:14" s="6" customFormat="1" ht="15" customHeight="1">
      <c r="B252" s="9"/>
      <c r="D252" s="7"/>
      <c r="F252" s="7"/>
      <c r="H252" s="7"/>
      <c r="J252" s="26"/>
      <c r="K252" s="55"/>
      <c r="L252" s="26"/>
      <c r="M252" s="35"/>
      <c r="N252" s="36"/>
    </row>
    <row r="253" spans="2:14" s="6" customFormat="1" ht="15" customHeight="1">
      <c r="B253" s="9"/>
      <c r="D253" s="7"/>
      <c r="F253" s="7"/>
      <c r="H253" s="7"/>
      <c r="J253" s="26"/>
      <c r="K253" s="55"/>
      <c r="L253" s="26"/>
      <c r="M253" s="35"/>
      <c r="N253" s="36"/>
    </row>
    <row r="254" spans="2:14" s="6" customFormat="1" ht="15" customHeight="1">
      <c r="B254" s="9"/>
      <c r="D254" s="7"/>
      <c r="F254" s="7"/>
      <c r="H254" s="7"/>
      <c r="J254" s="26"/>
      <c r="K254" s="55"/>
      <c r="L254" s="26"/>
      <c r="M254" s="35"/>
      <c r="N254" s="36"/>
    </row>
    <row r="255" spans="2:14" s="6" customFormat="1" ht="15" customHeight="1">
      <c r="B255" s="9"/>
      <c r="D255" s="7"/>
      <c r="F255" s="7"/>
      <c r="H255" s="7"/>
      <c r="J255" s="26"/>
      <c r="K255" s="55"/>
      <c r="L255" s="26"/>
      <c r="M255" s="35"/>
      <c r="N255" s="36"/>
    </row>
    <row r="256" spans="2:14" s="6" customFormat="1" ht="15" customHeight="1">
      <c r="B256" s="9"/>
      <c r="D256" s="7"/>
      <c r="F256" s="7"/>
      <c r="H256" s="7"/>
      <c r="J256" s="26"/>
      <c r="K256" s="55"/>
      <c r="L256" s="26"/>
      <c r="M256" s="35"/>
      <c r="N256" s="36"/>
    </row>
    <row r="257" spans="2:14" s="6" customFormat="1" ht="15" customHeight="1">
      <c r="B257" s="9"/>
      <c r="D257" s="7"/>
      <c r="F257" s="7"/>
      <c r="H257" s="7"/>
      <c r="J257" s="26"/>
      <c r="K257" s="55"/>
      <c r="L257" s="26"/>
      <c r="M257" s="35"/>
      <c r="N257" s="36"/>
    </row>
    <row r="258" spans="2:14" s="6" customFormat="1" ht="15" customHeight="1">
      <c r="B258" s="9"/>
      <c r="D258" s="7"/>
      <c r="F258" s="7"/>
      <c r="H258" s="7"/>
      <c r="J258" s="26"/>
      <c r="K258" s="55"/>
      <c r="L258" s="26"/>
      <c r="M258" s="35"/>
      <c r="N258" s="36"/>
    </row>
    <row r="259" spans="2:14" s="6" customFormat="1" ht="15" customHeight="1">
      <c r="B259" s="9"/>
      <c r="D259" s="7"/>
      <c r="F259" s="7"/>
      <c r="H259" s="7"/>
      <c r="J259" s="26"/>
      <c r="K259" s="55"/>
      <c r="L259" s="26"/>
      <c r="M259" s="35"/>
      <c r="N259" s="36"/>
    </row>
    <row r="260" spans="2:14" s="6" customFormat="1" ht="15" customHeight="1">
      <c r="B260" s="9"/>
      <c r="D260" s="7"/>
      <c r="F260" s="7"/>
      <c r="H260" s="7"/>
      <c r="J260" s="26"/>
      <c r="K260" s="55"/>
      <c r="L260" s="26"/>
      <c r="M260" s="35"/>
      <c r="N260" s="36"/>
    </row>
    <row r="261" spans="2:14" s="6" customFormat="1" ht="15" customHeight="1">
      <c r="B261" s="9"/>
      <c r="D261" s="7"/>
      <c r="F261" s="7"/>
      <c r="H261" s="7"/>
      <c r="J261" s="26"/>
      <c r="K261" s="55"/>
      <c r="L261" s="26"/>
      <c r="M261" s="35"/>
      <c r="N261" s="36"/>
    </row>
    <row r="262" spans="2:14" s="6" customFormat="1" ht="15" customHeight="1">
      <c r="B262" s="9"/>
      <c r="D262" s="7"/>
      <c r="F262" s="7"/>
      <c r="H262" s="7"/>
      <c r="J262" s="26"/>
      <c r="K262" s="55"/>
      <c r="L262" s="26"/>
      <c r="M262" s="35"/>
      <c r="N262" s="36"/>
    </row>
    <row r="263" spans="2:14" s="6" customFormat="1" ht="15" customHeight="1">
      <c r="B263" s="9"/>
      <c r="D263" s="7"/>
      <c r="F263" s="7"/>
      <c r="H263" s="7"/>
      <c r="J263" s="26"/>
      <c r="K263" s="55"/>
      <c r="L263" s="26"/>
      <c r="M263" s="35"/>
      <c r="N263" s="36"/>
    </row>
    <row r="264" spans="2:14" s="6" customFormat="1" ht="15" customHeight="1">
      <c r="B264" s="9"/>
      <c r="D264" s="7"/>
      <c r="F264" s="7"/>
      <c r="H264" s="7"/>
      <c r="J264" s="26"/>
      <c r="K264" s="55"/>
      <c r="L264" s="26"/>
      <c r="M264" s="35"/>
      <c r="N264" s="36"/>
    </row>
    <row r="265" spans="2:14" s="6" customFormat="1" ht="15" customHeight="1">
      <c r="B265" s="9"/>
      <c r="D265" s="7"/>
      <c r="F265" s="7"/>
      <c r="H265" s="7"/>
      <c r="J265" s="26"/>
      <c r="K265" s="55"/>
      <c r="L265" s="26"/>
      <c r="M265" s="35"/>
      <c r="N265" s="36"/>
    </row>
    <row r="266" spans="2:14" s="6" customFormat="1" ht="15" customHeight="1">
      <c r="B266" s="9"/>
      <c r="D266" s="7"/>
      <c r="F266" s="7"/>
      <c r="H266" s="7"/>
      <c r="J266" s="26"/>
      <c r="K266" s="55"/>
      <c r="L266" s="26"/>
      <c r="M266" s="35"/>
      <c r="N266" s="36"/>
    </row>
    <row r="267" spans="2:14" s="6" customFormat="1" ht="15" customHeight="1">
      <c r="B267" s="9"/>
      <c r="D267" s="7"/>
      <c r="F267" s="7"/>
      <c r="H267" s="7"/>
      <c r="J267" s="26"/>
      <c r="K267" s="55"/>
      <c r="L267" s="26"/>
      <c r="M267" s="35"/>
      <c r="N267" s="36"/>
    </row>
    <row r="268" spans="2:14" s="6" customFormat="1" ht="15" customHeight="1">
      <c r="B268" s="9"/>
      <c r="D268" s="7"/>
      <c r="F268" s="7"/>
      <c r="H268" s="7"/>
      <c r="J268" s="26"/>
      <c r="K268" s="55"/>
      <c r="L268" s="26"/>
      <c r="M268" s="35"/>
      <c r="N268" s="36"/>
    </row>
    <row r="269" spans="2:14" s="6" customFormat="1" ht="15" customHeight="1">
      <c r="B269" s="9"/>
      <c r="D269" s="7"/>
      <c r="F269" s="7"/>
      <c r="H269" s="7"/>
      <c r="J269" s="26"/>
      <c r="K269" s="55"/>
      <c r="L269" s="26"/>
      <c r="M269" s="35"/>
      <c r="N269" s="36"/>
    </row>
    <row r="270" spans="2:14" s="6" customFormat="1" ht="15" customHeight="1">
      <c r="B270" s="9"/>
      <c r="D270" s="7"/>
      <c r="F270" s="7"/>
      <c r="H270" s="7"/>
      <c r="J270" s="26"/>
      <c r="K270" s="55"/>
      <c r="L270" s="26"/>
      <c r="M270" s="35"/>
      <c r="N270" s="36"/>
    </row>
    <row r="271" spans="2:14" s="6" customFormat="1" ht="15" customHeight="1">
      <c r="B271" s="9"/>
      <c r="D271" s="7"/>
      <c r="F271" s="7"/>
      <c r="H271" s="7"/>
      <c r="J271" s="26"/>
      <c r="K271" s="55"/>
      <c r="L271" s="26"/>
      <c r="M271" s="35"/>
      <c r="N271" s="36"/>
    </row>
    <row r="272" spans="2:14" s="6" customFormat="1" ht="15" customHeight="1">
      <c r="B272" s="9"/>
      <c r="D272" s="7"/>
      <c r="F272" s="7"/>
      <c r="H272" s="7"/>
      <c r="J272" s="26"/>
      <c r="K272" s="55"/>
      <c r="L272" s="26"/>
      <c r="M272" s="35"/>
      <c r="N272" s="36"/>
    </row>
    <row r="273" spans="2:14" s="6" customFormat="1" ht="15" customHeight="1">
      <c r="B273" s="9"/>
      <c r="D273" s="7"/>
      <c r="F273" s="7"/>
      <c r="H273" s="7"/>
      <c r="J273" s="26"/>
      <c r="K273" s="55"/>
      <c r="L273" s="26"/>
      <c r="M273" s="35"/>
      <c r="N273" s="36"/>
    </row>
    <row r="274" spans="2:14" s="6" customFormat="1" ht="15" customHeight="1">
      <c r="B274" s="9"/>
      <c r="D274" s="7"/>
      <c r="F274" s="7"/>
      <c r="H274" s="7"/>
      <c r="J274" s="26"/>
      <c r="K274" s="55"/>
      <c r="L274" s="26"/>
      <c r="M274" s="35"/>
      <c r="N274" s="36"/>
    </row>
    <row r="275" spans="2:14" s="6" customFormat="1" ht="15" customHeight="1">
      <c r="B275" s="9"/>
      <c r="D275" s="7"/>
      <c r="F275" s="7"/>
      <c r="H275" s="7"/>
      <c r="J275" s="26"/>
      <c r="K275" s="55"/>
      <c r="L275" s="26"/>
      <c r="M275" s="35"/>
      <c r="N275" s="36"/>
    </row>
    <row r="276" spans="2:14" s="6" customFormat="1" ht="15" customHeight="1">
      <c r="B276" s="9"/>
      <c r="D276" s="7"/>
      <c r="F276" s="7"/>
      <c r="H276" s="7"/>
      <c r="J276" s="26"/>
      <c r="K276" s="55"/>
      <c r="L276" s="26"/>
      <c r="M276" s="35"/>
      <c r="N276" s="36"/>
    </row>
    <row r="277" spans="2:14" s="6" customFormat="1" ht="15" customHeight="1">
      <c r="B277" s="9"/>
      <c r="D277" s="7"/>
      <c r="F277" s="7"/>
      <c r="H277" s="7"/>
      <c r="J277" s="26"/>
      <c r="K277" s="55"/>
      <c r="L277" s="26"/>
      <c r="M277" s="35"/>
      <c r="N277" s="36"/>
    </row>
    <row r="278" spans="2:14" s="6" customFormat="1" ht="15" customHeight="1">
      <c r="B278" s="9"/>
      <c r="D278" s="7"/>
      <c r="F278" s="7"/>
      <c r="H278" s="7"/>
      <c r="J278" s="26"/>
      <c r="K278" s="55"/>
      <c r="L278" s="26"/>
      <c r="M278" s="35"/>
      <c r="N278" s="36"/>
    </row>
    <row r="279" spans="2:14" s="6" customFormat="1" ht="15" customHeight="1">
      <c r="B279" s="9"/>
      <c r="D279" s="7"/>
      <c r="F279" s="7"/>
      <c r="H279" s="7"/>
      <c r="J279" s="26"/>
      <c r="K279" s="55"/>
      <c r="L279" s="26"/>
      <c r="M279" s="35"/>
      <c r="N279" s="36"/>
    </row>
    <row r="280" spans="2:14" s="6" customFormat="1" ht="15" customHeight="1">
      <c r="B280" s="9"/>
      <c r="D280" s="7"/>
      <c r="F280" s="7"/>
      <c r="H280" s="7"/>
      <c r="J280" s="26"/>
      <c r="K280" s="55"/>
      <c r="L280" s="26"/>
      <c r="M280" s="35"/>
      <c r="N280" s="36"/>
    </row>
    <row r="281" spans="2:14" s="6" customFormat="1" ht="15" customHeight="1">
      <c r="B281" s="9"/>
      <c r="D281" s="7"/>
      <c r="F281" s="7"/>
      <c r="H281" s="7"/>
      <c r="J281" s="26"/>
      <c r="K281" s="55"/>
      <c r="L281" s="26"/>
      <c r="M281" s="35"/>
      <c r="N281" s="36"/>
    </row>
    <row r="282" spans="2:14" s="6" customFormat="1" ht="15" customHeight="1">
      <c r="B282" s="9"/>
      <c r="D282" s="7"/>
      <c r="F282" s="7"/>
      <c r="H282" s="7"/>
      <c r="J282" s="26"/>
      <c r="K282" s="55"/>
      <c r="L282" s="26"/>
      <c r="M282" s="35"/>
      <c r="N282" s="36"/>
    </row>
    <row r="283" spans="2:14" s="6" customFormat="1" ht="15" customHeight="1">
      <c r="B283" s="9"/>
      <c r="D283" s="7"/>
      <c r="F283" s="7"/>
      <c r="H283" s="7"/>
      <c r="J283" s="26"/>
      <c r="K283" s="55"/>
      <c r="L283" s="26"/>
      <c r="M283" s="35"/>
      <c r="N283" s="36"/>
    </row>
    <row r="284" spans="2:14" s="6" customFormat="1" ht="15" customHeight="1">
      <c r="B284" s="9"/>
      <c r="D284" s="7"/>
      <c r="F284" s="7"/>
      <c r="H284" s="7"/>
      <c r="J284" s="26"/>
      <c r="K284" s="55"/>
      <c r="L284" s="26"/>
      <c r="M284" s="35"/>
      <c r="N284" s="36"/>
    </row>
    <row r="285" spans="2:14" s="6" customFormat="1" ht="15" customHeight="1">
      <c r="B285" s="9"/>
      <c r="D285" s="7"/>
      <c r="F285" s="7"/>
      <c r="H285" s="7"/>
      <c r="J285" s="26"/>
      <c r="K285" s="55"/>
      <c r="L285" s="26"/>
      <c r="M285" s="35"/>
      <c r="N285" s="36"/>
    </row>
    <row r="286" spans="2:14" s="6" customFormat="1" ht="15" customHeight="1">
      <c r="B286" s="9"/>
      <c r="D286" s="7"/>
      <c r="F286" s="7"/>
      <c r="H286" s="7"/>
      <c r="J286" s="26"/>
      <c r="K286" s="55"/>
      <c r="L286" s="26"/>
      <c r="M286" s="35"/>
      <c r="N286" s="36"/>
    </row>
    <row r="287" spans="2:14" s="6" customFormat="1" ht="15" customHeight="1">
      <c r="B287" s="9"/>
      <c r="D287" s="7"/>
      <c r="F287" s="7"/>
      <c r="H287" s="7"/>
      <c r="J287" s="26"/>
      <c r="K287" s="55"/>
      <c r="L287" s="26"/>
      <c r="M287" s="35"/>
      <c r="N287" s="36"/>
    </row>
    <row r="288" spans="2:14" s="6" customFormat="1" ht="15" customHeight="1">
      <c r="B288" s="9"/>
      <c r="D288" s="7"/>
      <c r="F288" s="7"/>
      <c r="H288" s="7"/>
      <c r="J288" s="26"/>
      <c r="K288" s="55"/>
      <c r="L288" s="26"/>
      <c r="M288" s="35"/>
      <c r="N288" s="36"/>
    </row>
    <row r="289" spans="2:14" s="6" customFormat="1" ht="15" customHeight="1">
      <c r="B289" s="9"/>
      <c r="D289" s="7"/>
      <c r="F289" s="7"/>
      <c r="H289" s="7"/>
      <c r="J289" s="26"/>
      <c r="K289" s="55"/>
      <c r="L289" s="26"/>
      <c r="M289" s="35"/>
      <c r="N289" s="36"/>
    </row>
    <row r="290" spans="2:14" s="6" customFormat="1" ht="15" customHeight="1">
      <c r="B290" s="9"/>
      <c r="D290" s="7"/>
      <c r="F290" s="7"/>
      <c r="H290" s="7"/>
      <c r="J290" s="26"/>
      <c r="K290" s="55"/>
      <c r="L290" s="26"/>
      <c r="M290" s="35"/>
      <c r="N290" s="36"/>
    </row>
    <row r="291" spans="2:14" s="6" customFormat="1" ht="15" customHeight="1">
      <c r="B291" s="9"/>
      <c r="D291" s="7"/>
      <c r="F291" s="7"/>
      <c r="H291" s="7"/>
      <c r="J291" s="26"/>
      <c r="K291" s="55"/>
      <c r="L291" s="26"/>
      <c r="M291" s="35"/>
      <c r="N291" s="36"/>
    </row>
    <row r="292" spans="2:14" s="6" customFormat="1" ht="15" customHeight="1">
      <c r="B292" s="9"/>
      <c r="D292" s="7"/>
      <c r="F292" s="7"/>
      <c r="H292" s="7"/>
      <c r="J292" s="26"/>
      <c r="K292" s="55"/>
      <c r="L292" s="26"/>
      <c r="M292" s="35"/>
      <c r="N292" s="36"/>
    </row>
    <row r="293" spans="2:14" s="6" customFormat="1" ht="15" customHeight="1">
      <c r="B293" s="9"/>
      <c r="D293" s="7"/>
      <c r="F293" s="7"/>
      <c r="H293" s="7"/>
      <c r="J293" s="26"/>
      <c r="K293" s="55"/>
      <c r="L293" s="26"/>
      <c r="M293" s="35"/>
      <c r="N293" s="36"/>
    </row>
    <row r="294" spans="2:14" s="6" customFormat="1" ht="15" customHeight="1">
      <c r="B294" s="9"/>
      <c r="D294" s="7"/>
      <c r="F294" s="7"/>
      <c r="H294" s="7"/>
      <c r="J294" s="26"/>
      <c r="K294" s="55"/>
      <c r="L294" s="26"/>
      <c r="M294" s="35"/>
      <c r="N294" s="36"/>
    </row>
    <row r="295" spans="2:14" s="6" customFormat="1" ht="15" customHeight="1">
      <c r="B295" s="9"/>
      <c r="D295" s="7"/>
      <c r="F295" s="7"/>
      <c r="H295" s="7"/>
      <c r="J295" s="26"/>
      <c r="K295" s="55"/>
      <c r="L295" s="26"/>
      <c r="M295" s="35"/>
      <c r="N295" s="36"/>
    </row>
    <row r="296" spans="2:14" s="6" customFormat="1" ht="15" customHeight="1">
      <c r="B296" s="9"/>
      <c r="D296" s="7"/>
      <c r="F296" s="7"/>
      <c r="H296" s="7"/>
      <c r="J296" s="26"/>
      <c r="K296" s="55"/>
      <c r="L296" s="26"/>
      <c r="M296" s="35"/>
      <c r="N296" s="36"/>
    </row>
    <row r="297" spans="2:14" s="6" customFormat="1" ht="15" customHeight="1">
      <c r="B297" s="9"/>
      <c r="D297" s="7"/>
      <c r="F297" s="7"/>
      <c r="H297" s="7"/>
      <c r="J297" s="26"/>
      <c r="K297" s="55"/>
      <c r="L297" s="26"/>
      <c r="M297" s="35"/>
      <c r="N297" s="36"/>
    </row>
    <row r="298" spans="2:14" s="6" customFormat="1" ht="15" customHeight="1">
      <c r="B298" s="9"/>
      <c r="D298" s="7"/>
      <c r="F298" s="7"/>
      <c r="H298" s="7"/>
      <c r="J298" s="26"/>
      <c r="K298" s="55"/>
      <c r="L298" s="26"/>
      <c r="M298" s="35"/>
      <c r="N298" s="36"/>
    </row>
    <row r="299" spans="2:14" s="6" customFormat="1" ht="15" customHeight="1">
      <c r="B299" s="9"/>
      <c r="D299" s="7"/>
      <c r="F299" s="7"/>
      <c r="H299" s="7"/>
      <c r="J299" s="26"/>
      <c r="K299" s="55"/>
      <c r="L299" s="26"/>
      <c r="M299" s="35"/>
      <c r="N299" s="36"/>
    </row>
    <row r="300" spans="2:14" s="6" customFormat="1" ht="15" customHeight="1">
      <c r="B300" s="9"/>
      <c r="D300" s="7"/>
      <c r="F300" s="7"/>
      <c r="H300" s="7"/>
      <c r="J300" s="26"/>
      <c r="K300" s="55"/>
      <c r="L300" s="26"/>
      <c r="M300" s="35"/>
      <c r="N300" s="36"/>
    </row>
    <row r="301" spans="2:14" s="6" customFormat="1" ht="15" customHeight="1">
      <c r="B301" s="9"/>
      <c r="D301" s="7"/>
      <c r="F301" s="7"/>
      <c r="H301" s="7"/>
      <c r="J301" s="26"/>
      <c r="K301" s="55"/>
      <c r="L301" s="26"/>
      <c r="M301" s="35"/>
      <c r="N301" s="36"/>
    </row>
    <row r="302" spans="2:14" s="6" customFormat="1" ht="15" customHeight="1">
      <c r="B302" s="9"/>
      <c r="D302" s="7"/>
      <c r="F302" s="7"/>
      <c r="H302" s="7"/>
      <c r="J302" s="26"/>
      <c r="K302" s="55"/>
      <c r="L302" s="26"/>
      <c r="M302" s="35"/>
      <c r="N302" s="36"/>
    </row>
    <row r="303" spans="2:14" s="6" customFormat="1" ht="15" customHeight="1">
      <c r="B303" s="9"/>
      <c r="D303" s="7"/>
      <c r="F303" s="7"/>
      <c r="H303" s="7"/>
      <c r="J303" s="26"/>
      <c r="K303" s="55"/>
      <c r="L303" s="26"/>
      <c r="M303" s="35"/>
      <c r="N303" s="36"/>
    </row>
    <row r="304" spans="2:14" s="6" customFormat="1" ht="15" customHeight="1">
      <c r="B304" s="9"/>
      <c r="D304" s="7"/>
      <c r="F304" s="7"/>
      <c r="H304" s="7"/>
      <c r="J304" s="26"/>
      <c r="K304" s="55"/>
      <c r="L304" s="26"/>
      <c r="M304" s="35"/>
      <c r="N304" s="36"/>
    </row>
    <row r="305" spans="2:14" s="6" customFormat="1" ht="15" customHeight="1">
      <c r="B305" s="9"/>
      <c r="D305" s="7"/>
      <c r="F305" s="7"/>
      <c r="H305" s="7"/>
      <c r="J305" s="26"/>
      <c r="K305" s="55"/>
      <c r="L305" s="26"/>
      <c r="M305" s="35"/>
      <c r="N305" s="36"/>
    </row>
    <row r="306" spans="2:14" s="6" customFormat="1" ht="15" customHeight="1">
      <c r="B306" s="9"/>
      <c r="D306" s="7"/>
      <c r="F306" s="7"/>
      <c r="H306" s="7"/>
      <c r="J306" s="26"/>
      <c r="K306" s="55"/>
      <c r="L306" s="26"/>
      <c r="M306" s="35"/>
      <c r="N306" s="36"/>
    </row>
    <row r="307" spans="2:14" s="6" customFormat="1" ht="15" customHeight="1">
      <c r="B307" s="9"/>
      <c r="D307" s="7"/>
      <c r="F307" s="7"/>
      <c r="H307" s="7"/>
      <c r="J307" s="26"/>
      <c r="K307" s="55"/>
      <c r="L307" s="26"/>
      <c r="M307" s="35"/>
      <c r="N307" s="36"/>
    </row>
    <row r="308" spans="2:14" s="6" customFormat="1" ht="15" customHeight="1">
      <c r="B308" s="9"/>
      <c r="D308" s="7"/>
      <c r="F308" s="7"/>
      <c r="H308" s="7"/>
      <c r="J308" s="26"/>
      <c r="K308" s="55"/>
      <c r="L308" s="26"/>
      <c r="M308" s="35"/>
      <c r="N308" s="36"/>
    </row>
    <row r="309" spans="2:14" s="6" customFormat="1" ht="15" customHeight="1">
      <c r="B309" s="9"/>
      <c r="D309" s="7"/>
      <c r="F309" s="7"/>
      <c r="H309" s="7"/>
      <c r="J309" s="26"/>
      <c r="K309" s="55"/>
      <c r="L309" s="26"/>
      <c r="M309" s="35"/>
      <c r="N309" s="36"/>
    </row>
    <row r="310" spans="2:14" s="6" customFormat="1" ht="15" customHeight="1">
      <c r="B310" s="9"/>
      <c r="D310" s="7"/>
      <c r="F310" s="7"/>
      <c r="H310" s="7"/>
      <c r="J310" s="26"/>
      <c r="K310" s="55"/>
      <c r="L310" s="26"/>
      <c r="M310" s="35"/>
      <c r="N310" s="36"/>
    </row>
    <row r="311" spans="2:14" s="6" customFormat="1" ht="15" customHeight="1">
      <c r="B311" s="9"/>
      <c r="D311" s="7"/>
      <c r="F311" s="7"/>
      <c r="H311" s="7"/>
      <c r="J311" s="26"/>
      <c r="K311" s="55"/>
      <c r="L311" s="26"/>
      <c r="M311" s="35"/>
      <c r="N311" s="36"/>
    </row>
    <row r="312" spans="2:14" s="6" customFormat="1" ht="15" customHeight="1">
      <c r="B312" s="9"/>
      <c r="D312" s="7"/>
      <c r="F312" s="7"/>
      <c r="H312" s="7"/>
      <c r="J312" s="26"/>
      <c r="K312" s="55"/>
      <c r="L312" s="26"/>
      <c r="M312" s="35"/>
      <c r="N312" s="36"/>
    </row>
    <row r="313" spans="2:14" s="6" customFormat="1" ht="15" customHeight="1">
      <c r="B313" s="9"/>
      <c r="D313" s="7"/>
      <c r="F313" s="7"/>
      <c r="H313" s="7"/>
      <c r="J313" s="26"/>
      <c r="K313" s="55"/>
      <c r="L313" s="26"/>
      <c r="M313" s="35"/>
      <c r="N313" s="36"/>
    </row>
    <row r="314" spans="2:14" s="6" customFormat="1" ht="15" customHeight="1">
      <c r="B314" s="9"/>
      <c r="D314" s="7"/>
      <c r="F314" s="7"/>
      <c r="H314" s="7"/>
      <c r="J314" s="26"/>
      <c r="K314" s="55"/>
      <c r="L314" s="26"/>
      <c r="M314" s="35"/>
      <c r="N314" s="36"/>
    </row>
    <row r="315" spans="2:14" s="6" customFormat="1" ht="15" customHeight="1">
      <c r="B315" s="9"/>
      <c r="D315" s="7"/>
      <c r="F315" s="7"/>
      <c r="H315" s="7"/>
      <c r="J315" s="26"/>
      <c r="K315" s="55"/>
      <c r="L315" s="26"/>
      <c r="M315" s="35"/>
      <c r="N315" s="36"/>
    </row>
    <row r="316" spans="2:14" s="6" customFormat="1" ht="15" customHeight="1">
      <c r="B316" s="9"/>
      <c r="D316" s="7"/>
      <c r="F316" s="7"/>
      <c r="H316" s="7"/>
      <c r="J316" s="26"/>
      <c r="K316" s="55"/>
      <c r="L316" s="26"/>
      <c r="M316" s="35"/>
      <c r="N316" s="36"/>
    </row>
    <row r="317" spans="2:14" s="6" customFormat="1" ht="15" customHeight="1">
      <c r="B317" s="9"/>
      <c r="D317" s="7"/>
      <c r="F317" s="7"/>
      <c r="H317" s="7"/>
      <c r="J317" s="26"/>
      <c r="K317" s="55"/>
      <c r="L317" s="26"/>
      <c r="M317" s="35"/>
      <c r="N317" s="36"/>
    </row>
    <row r="318" spans="2:14" s="6" customFormat="1" ht="15" customHeight="1">
      <c r="B318" s="9"/>
      <c r="D318" s="7"/>
      <c r="F318" s="7"/>
      <c r="H318" s="7"/>
      <c r="J318" s="26"/>
      <c r="K318" s="55"/>
      <c r="L318" s="26"/>
      <c r="M318" s="35"/>
      <c r="N318" s="36"/>
    </row>
    <row r="319" spans="2:14" s="6" customFormat="1" ht="15" customHeight="1">
      <c r="B319" s="9"/>
      <c r="D319" s="7"/>
      <c r="F319" s="7"/>
      <c r="H319" s="7"/>
      <c r="J319" s="26"/>
      <c r="K319" s="55"/>
      <c r="L319" s="26"/>
      <c r="M319" s="35"/>
      <c r="N319" s="36"/>
    </row>
    <row r="320" spans="2:14" s="6" customFormat="1" ht="15" customHeight="1">
      <c r="B320" s="9"/>
      <c r="D320" s="7"/>
      <c r="F320" s="7"/>
      <c r="H320" s="7"/>
      <c r="J320" s="26"/>
      <c r="K320" s="55"/>
      <c r="L320" s="26"/>
      <c r="M320" s="35"/>
      <c r="N320" s="36"/>
    </row>
    <row r="321" spans="2:14" s="6" customFormat="1" ht="15" customHeight="1">
      <c r="B321" s="9"/>
      <c r="D321" s="7"/>
      <c r="F321" s="7"/>
      <c r="H321" s="7"/>
      <c r="J321" s="26"/>
      <c r="K321" s="55"/>
      <c r="L321" s="26"/>
      <c r="M321" s="35"/>
      <c r="N321" s="36"/>
    </row>
    <row r="322" spans="2:14" s="6" customFormat="1" ht="15" customHeight="1">
      <c r="B322" s="9"/>
      <c r="D322" s="7"/>
      <c r="F322" s="7"/>
      <c r="H322" s="7"/>
      <c r="J322" s="26"/>
      <c r="K322" s="55"/>
      <c r="L322" s="26"/>
      <c r="M322" s="35"/>
      <c r="N322" s="36"/>
    </row>
    <row r="323" spans="2:14" s="6" customFormat="1" ht="15" customHeight="1">
      <c r="B323" s="9"/>
      <c r="D323" s="7"/>
      <c r="F323" s="7"/>
      <c r="H323" s="7"/>
      <c r="J323" s="26"/>
      <c r="K323" s="55"/>
      <c r="L323" s="26"/>
      <c r="M323" s="35"/>
      <c r="N323" s="36"/>
    </row>
    <row r="324" spans="2:14" s="6" customFormat="1" ht="15" customHeight="1">
      <c r="B324" s="9"/>
      <c r="D324" s="7"/>
      <c r="F324" s="7"/>
      <c r="H324" s="7"/>
      <c r="J324" s="26"/>
      <c r="K324" s="55"/>
      <c r="L324" s="26"/>
      <c r="M324" s="35"/>
      <c r="N324" s="36"/>
    </row>
    <row r="325" spans="2:14" s="6" customFormat="1" ht="15" customHeight="1">
      <c r="B325" s="9"/>
      <c r="D325" s="7"/>
      <c r="F325" s="7"/>
      <c r="H325" s="7"/>
      <c r="J325" s="26"/>
      <c r="K325" s="55"/>
      <c r="L325" s="26"/>
      <c r="M325" s="35"/>
      <c r="N325" s="36"/>
    </row>
    <row r="326" spans="2:14" s="6" customFormat="1" ht="15" customHeight="1">
      <c r="B326" s="9"/>
      <c r="D326" s="7"/>
      <c r="F326" s="7"/>
      <c r="H326" s="7"/>
      <c r="J326" s="26"/>
      <c r="K326" s="55"/>
      <c r="L326" s="26"/>
      <c r="M326" s="35"/>
      <c r="N326" s="36"/>
    </row>
    <row r="327" spans="2:14" s="6" customFormat="1" ht="15" customHeight="1">
      <c r="B327" s="9"/>
      <c r="D327" s="7"/>
      <c r="F327" s="7"/>
      <c r="H327" s="7"/>
      <c r="J327" s="26"/>
      <c r="K327" s="55"/>
      <c r="L327" s="26"/>
      <c r="M327" s="35"/>
      <c r="N327" s="36"/>
    </row>
    <row r="328" spans="2:14" s="6" customFormat="1" ht="15" customHeight="1">
      <c r="B328" s="9"/>
      <c r="D328" s="7"/>
      <c r="F328" s="7"/>
      <c r="H328" s="7"/>
      <c r="J328" s="26"/>
      <c r="K328" s="55"/>
      <c r="L328" s="26"/>
      <c r="M328" s="35"/>
      <c r="N328" s="36"/>
    </row>
    <row r="329" spans="2:14" s="6" customFormat="1" ht="15" customHeight="1">
      <c r="B329" s="9"/>
      <c r="D329" s="7"/>
      <c r="F329" s="7"/>
      <c r="H329" s="7"/>
      <c r="J329" s="26"/>
      <c r="K329" s="55"/>
      <c r="L329" s="26"/>
      <c r="M329" s="35"/>
      <c r="N329" s="36"/>
    </row>
    <row r="330" spans="2:14" s="6" customFormat="1" ht="15" customHeight="1">
      <c r="B330" s="9"/>
      <c r="D330" s="7"/>
      <c r="F330" s="7"/>
      <c r="H330" s="7"/>
      <c r="J330" s="26"/>
      <c r="K330" s="55"/>
      <c r="L330" s="26"/>
      <c r="M330" s="35"/>
      <c r="N330" s="36"/>
    </row>
    <row r="331" spans="2:14" s="6" customFormat="1" ht="15" customHeight="1">
      <c r="B331" s="9"/>
      <c r="D331" s="7"/>
      <c r="F331" s="7"/>
      <c r="H331" s="7"/>
      <c r="J331" s="26"/>
      <c r="K331" s="55"/>
      <c r="L331" s="26"/>
      <c r="M331" s="35"/>
      <c r="N331" s="36"/>
    </row>
    <row r="332" spans="2:14" s="6" customFormat="1" ht="15" customHeight="1">
      <c r="B332" s="9"/>
      <c r="D332" s="7"/>
      <c r="F332" s="7"/>
      <c r="H332" s="7"/>
      <c r="J332" s="26"/>
      <c r="K332" s="55"/>
      <c r="L332" s="26"/>
      <c r="M332" s="35"/>
      <c r="N332" s="36"/>
    </row>
    <row r="333" spans="2:14" s="6" customFormat="1" ht="15" customHeight="1">
      <c r="B333" s="9"/>
      <c r="D333" s="7"/>
      <c r="F333" s="7"/>
      <c r="H333" s="7"/>
      <c r="J333" s="26"/>
      <c r="K333" s="55"/>
      <c r="L333" s="26"/>
      <c r="M333" s="35"/>
      <c r="N333" s="36"/>
    </row>
    <row r="334" spans="2:14" s="6" customFormat="1" ht="15" customHeight="1">
      <c r="B334" s="9"/>
      <c r="D334" s="7"/>
      <c r="F334" s="7"/>
      <c r="H334" s="7"/>
      <c r="J334" s="26"/>
      <c r="K334" s="55"/>
      <c r="L334" s="26"/>
      <c r="M334" s="35"/>
      <c r="N334" s="36"/>
    </row>
    <row r="335" spans="2:14" s="6" customFormat="1" ht="15" customHeight="1">
      <c r="B335" s="9"/>
      <c r="D335" s="7"/>
      <c r="F335" s="7"/>
      <c r="H335" s="7"/>
      <c r="J335" s="26"/>
      <c r="K335" s="55"/>
      <c r="L335" s="26"/>
      <c r="M335" s="35"/>
      <c r="N335" s="36"/>
    </row>
    <row r="336" spans="2:14" s="6" customFormat="1" ht="15" customHeight="1">
      <c r="B336" s="9"/>
      <c r="D336" s="7"/>
      <c r="F336" s="7"/>
      <c r="H336" s="7"/>
      <c r="J336" s="26"/>
      <c r="K336" s="55"/>
      <c r="L336" s="26"/>
      <c r="M336" s="35"/>
      <c r="N336" s="36"/>
    </row>
    <row r="337" spans="2:14" s="6" customFormat="1" ht="15" customHeight="1">
      <c r="B337" s="9"/>
      <c r="D337" s="7"/>
      <c r="F337" s="7"/>
      <c r="H337" s="7"/>
      <c r="J337" s="26"/>
      <c r="K337" s="55"/>
      <c r="L337" s="26"/>
      <c r="M337" s="35"/>
      <c r="N337" s="36"/>
    </row>
    <row r="338" spans="2:14" s="6" customFormat="1" ht="15" customHeight="1">
      <c r="B338" s="9"/>
      <c r="D338" s="7"/>
      <c r="F338" s="7"/>
      <c r="H338" s="7"/>
      <c r="J338" s="26"/>
      <c r="K338" s="55"/>
      <c r="L338" s="26"/>
      <c r="M338" s="35"/>
      <c r="N338" s="36"/>
    </row>
    <row r="339" spans="2:14" s="6" customFormat="1" ht="15" customHeight="1">
      <c r="B339" s="9"/>
      <c r="D339" s="7"/>
      <c r="F339" s="7"/>
      <c r="H339" s="7"/>
      <c r="J339" s="26"/>
      <c r="K339" s="55"/>
      <c r="L339" s="26"/>
      <c r="M339" s="35"/>
      <c r="N339" s="36"/>
    </row>
    <row r="340" spans="2:14" s="6" customFormat="1" ht="15" customHeight="1">
      <c r="B340" s="9"/>
      <c r="D340" s="7"/>
      <c r="F340" s="7"/>
      <c r="H340" s="7"/>
      <c r="J340" s="26"/>
      <c r="K340" s="55"/>
      <c r="L340" s="26"/>
      <c r="M340" s="35"/>
      <c r="N340" s="36"/>
    </row>
    <row r="341" spans="2:14" s="6" customFormat="1" ht="15" customHeight="1">
      <c r="B341" s="9"/>
      <c r="D341" s="7"/>
      <c r="F341" s="7"/>
      <c r="H341" s="7"/>
      <c r="J341" s="26"/>
      <c r="K341" s="55"/>
      <c r="L341" s="26"/>
      <c r="M341" s="35"/>
      <c r="N341" s="36"/>
    </row>
    <row r="342" spans="2:14" s="6" customFormat="1" ht="15" customHeight="1">
      <c r="B342" s="9"/>
      <c r="D342" s="7"/>
      <c r="F342" s="7"/>
      <c r="H342" s="7"/>
      <c r="J342" s="26"/>
      <c r="K342" s="55"/>
      <c r="L342" s="26"/>
      <c r="M342" s="35"/>
      <c r="N342" s="36"/>
    </row>
    <row r="343" spans="2:14" s="6" customFormat="1" ht="15" customHeight="1">
      <c r="B343" s="9"/>
      <c r="D343" s="7"/>
      <c r="F343" s="7"/>
      <c r="H343" s="7"/>
      <c r="J343" s="26"/>
      <c r="K343" s="55"/>
      <c r="L343" s="26"/>
      <c r="M343" s="35"/>
      <c r="N343" s="36"/>
    </row>
    <row r="344" spans="2:14" s="6" customFormat="1" ht="15" customHeight="1">
      <c r="B344" s="9"/>
      <c r="D344" s="7"/>
      <c r="F344" s="7"/>
      <c r="H344" s="7"/>
      <c r="J344" s="26"/>
      <c r="K344" s="55"/>
      <c r="L344" s="26"/>
      <c r="M344" s="35"/>
      <c r="N344" s="36"/>
    </row>
    <row r="345" spans="2:14" s="6" customFormat="1" ht="15" customHeight="1">
      <c r="B345" s="9"/>
      <c r="D345" s="7"/>
      <c r="F345" s="7"/>
      <c r="H345" s="7"/>
      <c r="J345" s="26"/>
      <c r="K345" s="55"/>
      <c r="L345" s="26"/>
      <c r="M345" s="35"/>
      <c r="N345" s="36"/>
    </row>
    <row r="346" spans="2:14" s="6" customFormat="1" ht="15" customHeight="1">
      <c r="B346" s="9"/>
      <c r="D346" s="7"/>
      <c r="F346" s="7"/>
      <c r="H346" s="7"/>
      <c r="J346" s="26"/>
      <c r="K346" s="55"/>
      <c r="L346" s="26"/>
      <c r="M346" s="35"/>
      <c r="N346" s="36"/>
    </row>
    <row r="347" spans="2:14" s="6" customFormat="1" ht="15" customHeight="1">
      <c r="B347" s="9"/>
      <c r="D347" s="7"/>
      <c r="F347" s="7"/>
      <c r="H347" s="7"/>
      <c r="J347" s="26"/>
      <c r="K347" s="55"/>
      <c r="L347" s="26"/>
      <c r="M347" s="35"/>
      <c r="N347" s="36"/>
    </row>
    <row r="348" spans="2:14" s="6" customFormat="1" ht="15" customHeight="1">
      <c r="B348" s="9"/>
      <c r="D348" s="7"/>
      <c r="F348" s="7"/>
      <c r="H348" s="7"/>
      <c r="J348" s="26"/>
      <c r="K348" s="55"/>
      <c r="L348" s="26"/>
      <c r="M348" s="35"/>
      <c r="N348" s="36"/>
    </row>
    <row r="349" spans="2:14" s="6" customFormat="1" ht="15" customHeight="1">
      <c r="B349" s="9"/>
      <c r="D349" s="7"/>
      <c r="F349" s="7"/>
      <c r="H349" s="7"/>
      <c r="J349" s="26"/>
      <c r="K349" s="55"/>
      <c r="L349" s="26"/>
      <c r="M349" s="35"/>
      <c r="N349" s="36"/>
    </row>
    <row r="350" spans="2:14" s="6" customFormat="1" ht="15" customHeight="1">
      <c r="B350" s="9"/>
      <c r="D350" s="7"/>
      <c r="F350" s="7"/>
      <c r="H350" s="7"/>
      <c r="J350" s="26"/>
      <c r="K350" s="55"/>
      <c r="L350" s="26"/>
      <c r="M350" s="35"/>
      <c r="N350" s="36"/>
    </row>
    <row r="351" spans="2:14" s="6" customFormat="1" ht="15" customHeight="1">
      <c r="B351" s="9"/>
      <c r="D351" s="7"/>
      <c r="F351" s="7"/>
      <c r="H351" s="7"/>
      <c r="J351" s="26"/>
      <c r="K351" s="55"/>
      <c r="L351" s="26"/>
      <c r="M351" s="35"/>
      <c r="N351" s="36"/>
    </row>
    <row r="352" spans="2:14" s="6" customFormat="1" ht="15" customHeight="1">
      <c r="B352" s="9"/>
      <c r="D352" s="7"/>
      <c r="F352" s="7"/>
      <c r="H352" s="7"/>
      <c r="J352" s="26"/>
      <c r="K352" s="55"/>
      <c r="L352" s="26"/>
      <c r="M352" s="35"/>
      <c r="N352" s="36"/>
    </row>
    <row r="353" spans="2:14" s="6" customFormat="1" ht="15" customHeight="1">
      <c r="B353" s="9"/>
      <c r="D353" s="7"/>
      <c r="F353" s="7"/>
      <c r="H353" s="7"/>
      <c r="J353" s="26"/>
      <c r="K353" s="55"/>
      <c r="L353" s="26"/>
      <c r="M353" s="35"/>
      <c r="N353" s="36"/>
    </row>
    <row r="354" spans="2:14" s="6" customFormat="1" ht="15" customHeight="1">
      <c r="B354" s="9"/>
      <c r="D354" s="7"/>
      <c r="F354" s="7"/>
      <c r="H354" s="7"/>
      <c r="J354" s="26"/>
      <c r="K354" s="55"/>
      <c r="L354" s="26"/>
      <c r="M354" s="35"/>
      <c r="N354" s="36"/>
    </row>
    <row r="355" spans="2:14" s="6" customFormat="1" ht="15" customHeight="1">
      <c r="B355" s="9"/>
      <c r="D355" s="7"/>
      <c r="F355" s="7"/>
      <c r="H355" s="7"/>
      <c r="J355" s="26"/>
      <c r="K355" s="55"/>
      <c r="L355" s="26"/>
      <c r="M355" s="35"/>
      <c r="N355" s="36"/>
    </row>
    <row r="356" spans="2:14" s="6" customFormat="1" ht="15" customHeight="1">
      <c r="B356" s="9"/>
      <c r="D356" s="7"/>
      <c r="F356" s="7"/>
      <c r="H356" s="7"/>
      <c r="J356" s="26"/>
      <c r="K356" s="55"/>
      <c r="L356" s="26"/>
      <c r="M356" s="35"/>
      <c r="N356" s="36"/>
    </row>
    <row r="357" spans="2:14" s="6" customFormat="1" ht="15" customHeight="1">
      <c r="B357" s="9"/>
      <c r="D357" s="7"/>
      <c r="F357" s="7"/>
      <c r="H357" s="7"/>
      <c r="J357" s="26"/>
      <c r="K357" s="55"/>
      <c r="L357" s="26"/>
      <c r="M357" s="35"/>
      <c r="N357" s="36"/>
    </row>
    <row r="358" spans="2:14" s="6" customFormat="1" ht="15" customHeight="1">
      <c r="B358" s="9"/>
      <c r="D358" s="7"/>
      <c r="F358" s="7"/>
      <c r="H358" s="7"/>
      <c r="J358" s="26"/>
      <c r="K358" s="55"/>
      <c r="L358" s="26"/>
      <c r="M358" s="35"/>
      <c r="N358" s="36"/>
    </row>
    <row r="359" spans="2:14" s="6" customFormat="1" ht="15" customHeight="1">
      <c r="B359" s="9"/>
      <c r="D359" s="7"/>
      <c r="F359" s="7"/>
      <c r="H359" s="7"/>
      <c r="J359" s="26"/>
      <c r="K359" s="55"/>
      <c r="L359" s="26"/>
      <c r="M359" s="35"/>
      <c r="N359" s="36"/>
    </row>
    <row r="360" spans="2:14" s="6" customFormat="1" ht="15" customHeight="1">
      <c r="B360" s="9"/>
      <c r="D360" s="7"/>
      <c r="F360" s="7"/>
      <c r="H360" s="7"/>
      <c r="J360" s="26"/>
      <c r="K360" s="55"/>
      <c r="L360" s="26"/>
      <c r="M360" s="35"/>
      <c r="N360" s="36"/>
    </row>
    <row r="361" spans="2:14" s="6" customFormat="1" ht="15" customHeight="1">
      <c r="B361" s="9"/>
      <c r="D361" s="7"/>
      <c r="F361" s="7"/>
      <c r="H361" s="7"/>
      <c r="J361" s="26"/>
      <c r="K361" s="55"/>
      <c r="L361" s="26"/>
      <c r="M361" s="35"/>
      <c r="N361" s="36"/>
    </row>
    <row r="362" spans="2:14" s="6" customFormat="1" ht="15" customHeight="1">
      <c r="B362" s="9"/>
      <c r="D362" s="7"/>
      <c r="F362" s="7"/>
      <c r="H362" s="7"/>
      <c r="J362" s="26"/>
      <c r="K362" s="55"/>
      <c r="L362" s="26"/>
      <c r="M362" s="35"/>
      <c r="N362" s="36"/>
    </row>
    <row r="363" spans="2:14" s="6" customFormat="1" ht="15" customHeight="1">
      <c r="B363" s="9"/>
      <c r="D363" s="7"/>
      <c r="F363" s="7"/>
      <c r="H363" s="7"/>
      <c r="J363" s="26"/>
      <c r="K363" s="55"/>
      <c r="L363" s="26"/>
      <c r="M363" s="35"/>
      <c r="N363" s="36"/>
    </row>
    <row r="364" spans="2:14" s="6" customFormat="1" ht="15" customHeight="1">
      <c r="B364" s="9"/>
      <c r="D364" s="7"/>
      <c r="F364" s="7"/>
      <c r="H364" s="7"/>
      <c r="J364" s="26"/>
      <c r="K364" s="55"/>
      <c r="L364" s="26"/>
      <c r="M364" s="35"/>
      <c r="N364" s="36"/>
    </row>
    <row r="365" spans="2:14" s="6" customFormat="1" ht="15" customHeight="1">
      <c r="B365" s="9"/>
      <c r="D365" s="7"/>
      <c r="F365" s="7"/>
      <c r="H365" s="7"/>
      <c r="J365" s="26"/>
      <c r="K365" s="55"/>
      <c r="L365" s="26"/>
      <c r="M365" s="35"/>
      <c r="N365" s="36"/>
    </row>
    <row r="366" spans="2:14" s="6" customFormat="1" ht="15" customHeight="1">
      <c r="B366" s="9"/>
      <c r="D366" s="7"/>
      <c r="F366" s="7"/>
      <c r="H366" s="7"/>
      <c r="J366" s="26"/>
      <c r="K366" s="55"/>
      <c r="L366" s="26"/>
      <c r="M366" s="35"/>
      <c r="N366" s="36"/>
    </row>
    <row r="367" spans="2:14" s="6" customFormat="1" ht="15" customHeight="1">
      <c r="B367" s="9"/>
      <c r="D367" s="7"/>
      <c r="F367" s="7"/>
      <c r="H367" s="7"/>
      <c r="J367" s="26"/>
      <c r="K367" s="55"/>
      <c r="L367" s="26"/>
      <c r="M367" s="35"/>
      <c r="N367" s="36"/>
    </row>
    <row r="368" spans="2:14" s="6" customFormat="1" ht="15" customHeight="1">
      <c r="B368" s="9"/>
      <c r="D368" s="7"/>
      <c r="F368" s="7"/>
      <c r="H368" s="7"/>
      <c r="J368" s="26"/>
      <c r="K368" s="55"/>
      <c r="L368" s="26"/>
      <c r="M368" s="35"/>
      <c r="N368" s="36"/>
    </row>
    <row r="369" spans="2:14" s="6" customFormat="1" ht="15" customHeight="1">
      <c r="B369" s="9"/>
      <c r="D369" s="7"/>
      <c r="F369" s="7"/>
      <c r="H369" s="7"/>
      <c r="J369" s="26"/>
      <c r="K369" s="55"/>
      <c r="L369" s="26"/>
      <c r="M369" s="35"/>
      <c r="N369" s="36"/>
    </row>
    <row r="370" spans="2:14" s="6" customFormat="1" ht="15" customHeight="1">
      <c r="B370" s="9"/>
      <c r="D370" s="7"/>
      <c r="F370" s="7"/>
      <c r="H370" s="7"/>
      <c r="J370" s="26"/>
      <c r="K370" s="55"/>
      <c r="L370" s="26"/>
      <c r="M370" s="35"/>
      <c r="N370" s="36"/>
    </row>
    <row r="371" spans="2:14" s="6" customFormat="1" ht="15" customHeight="1">
      <c r="B371" s="9"/>
      <c r="D371" s="7"/>
      <c r="F371" s="7"/>
      <c r="H371" s="7"/>
      <c r="J371" s="26"/>
      <c r="K371" s="55"/>
      <c r="L371" s="26"/>
      <c r="M371" s="35"/>
      <c r="N371" s="36"/>
    </row>
    <row r="372" spans="2:14" s="6" customFormat="1" ht="15" customHeight="1">
      <c r="B372" s="9"/>
      <c r="D372" s="7"/>
      <c r="F372" s="7"/>
      <c r="H372" s="7"/>
      <c r="J372" s="26"/>
      <c r="K372" s="55"/>
      <c r="L372" s="26"/>
      <c r="M372" s="35"/>
      <c r="N372" s="36"/>
    </row>
    <row r="373" spans="2:14" s="6" customFormat="1" ht="15" customHeight="1">
      <c r="B373" s="9"/>
      <c r="D373" s="7"/>
      <c r="F373" s="7"/>
      <c r="H373" s="7"/>
      <c r="J373" s="26"/>
      <c r="K373" s="55"/>
      <c r="L373" s="26"/>
      <c r="M373" s="35"/>
      <c r="N373" s="36"/>
    </row>
    <row r="374" spans="2:14" s="6" customFormat="1" ht="15" customHeight="1">
      <c r="B374" s="9"/>
      <c r="D374" s="7"/>
      <c r="F374" s="7"/>
      <c r="H374" s="7"/>
      <c r="J374" s="26"/>
      <c r="K374" s="55"/>
      <c r="L374" s="26"/>
      <c r="M374" s="35"/>
      <c r="N374" s="36"/>
    </row>
    <row r="375" spans="2:14" s="6" customFormat="1" ht="15" customHeight="1">
      <c r="B375" s="9"/>
      <c r="D375" s="7"/>
      <c r="F375" s="7"/>
      <c r="H375" s="7"/>
      <c r="J375" s="26"/>
      <c r="K375" s="55"/>
      <c r="L375" s="26"/>
      <c r="M375" s="35"/>
      <c r="N375" s="36"/>
    </row>
    <row r="376" spans="2:14" s="6" customFormat="1" ht="15" customHeight="1">
      <c r="B376" s="9"/>
      <c r="D376" s="7"/>
      <c r="F376" s="7"/>
      <c r="H376" s="7"/>
      <c r="J376" s="26"/>
      <c r="K376" s="55"/>
      <c r="L376" s="26"/>
      <c r="M376" s="35"/>
      <c r="N376" s="36"/>
    </row>
    <row r="377" spans="2:14" s="6" customFormat="1" ht="15" customHeight="1">
      <c r="B377" s="9"/>
      <c r="D377" s="7"/>
      <c r="F377" s="7"/>
      <c r="H377" s="7"/>
      <c r="J377" s="26"/>
      <c r="K377" s="55"/>
      <c r="L377" s="26"/>
      <c r="M377" s="35"/>
      <c r="N377" s="36"/>
    </row>
    <row r="378" spans="2:14" s="6" customFormat="1" ht="15" customHeight="1">
      <c r="B378" s="9"/>
      <c r="D378" s="7"/>
      <c r="F378" s="7"/>
      <c r="H378" s="7"/>
      <c r="J378" s="26"/>
      <c r="K378" s="55"/>
      <c r="L378" s="26"/>
      <c r="M378" s="35"/>
      <c r="N378" s="36"/>
    </row>
    <row r="379" spans="2:14" s="6" customFormat="1" ht="15" customHeight="1">
      <c r="B379" s="9"/>
      <c r="D379" s="7"/>
      <c r="F379" s="7"/>
      <c r="H379" s="7"/>
      <c r="J379" s="26"/>
      <c r="K379" s="55"/>
      <c r="L379" s="26"/>
      <c r="M379" s="35"/>
      <c r="N379" s="36"/>
    </row>
    <row r="380" spans="2:14" s="6" customFormat="1" ht="15" customHeight="1">
      <c r="B380" s="9"/>
      <c r="D380" s="7"/>
      <c r="F380" s="7"/>
      <c r="H380" s="7"/>
      <c r="J380" s="26"/>
      <c r="K380" s="55"/>
      <c r="L380" s="26"/>
      <c r="M380" s="35"/>
      <c r="N380" s="36"/>
    </row>
    <row r="381" spans="2:14" s="6" customFormat="1" ht="15" customHeight="1">
      <c r="B381" s="9"/>
      <c r="D381" s="7"/>
      <c r="F381" s="7"/>
      <c r="H381" s="7"/>
      <c r="J381" s="26"/>
      <c r="K381" s="55"/>
      <c r="L381" s="26"/>
      <c r="M381" s="35"/>
      <c r="N381" s="36"/>
    </row>
    <row r="382" spans="2:14" s="6" customFormat="1" ht="15" customHeight="1">
      <c r="B382" s="9"/>
      <c r="D382" s="7"/>
      <c r="F382" s="7"/>
      <c r="H382" s="7"/>
      <c r="J382" s="26"/>
      <c r="K382" s="55"/>
      <c r="L382" s="26"/>
      <c r="M382" s="35"/>
      <c r="N382" s="36"/>
    </row>
    <row r="383" spans="2:14" s="6" customFormat="1" ht="15" customHeight="1">
      <c r="B383" s="9"/>
      <c r="D383" s="7"/>
      <c r="F383" s="7"/>
      <c r="H383" s="7"/>
      <c r="J383" s="26"/>
      <c r="K383" s="55"/>
      <c r="L383" s="26"/>
      <c r="M383" s="35"/>
      <c r="N383" s="36"/>
    </row>
    <row r="384" spans="2:14" s="6" customFormat="1" ht="15" customHeight="1">
      <c r="B384" s="9"/>
      <c r="D384" s="7"/>
      <c r="F384" s="7"/>
      <c r="H384" s="7"/>
      <c r="J384" s="26"/>
      <c r="K384" s="55"/>
      <c r="L384" s="26"/>
      <c r="M384" s="35"/>
      <c r="N384" s="36"/>
    </row>
    <row r="385" spans="2:14" s="6" customFormat="1" ht="15" customHeight="1">
      <c r="B385" s="9"/>
      <c r="D385" s="7"/>
      <c r="F385" s="7"/>
      <c r="H385" s="7"/>
      <c r="J385" s="26"/>
      <c r="K385" s="55"/>
      <c r="L385" s="26"/>
      <c r="M385" s="35"/>
      <c r="N385" s="36"/>
    </row>
    <row r="386" spans="2:14" s="6" customFormat="1" ht="15" customHeight="1">
      <c r="B386" s="9"/>
      <c r="D386" s="7"/>
      <c r="F386" s="7"/>
      <c r="H386" s="7"/>
      <c r="J386" s="26"/>
      <c r="K386" s="55"/>
      <c r="L386" s="26"/>
      <c r="M386" s="35"/>
      <c r="N386" s="36"/>
    </row>
    <row r="387" spans="2:14" s="6" customFormat="1" ht="15" customHeight="1">
      <c r="B387" s="9"/>
      <c r="D387" s="7"/>
      <c r="F387" s="7"/>
      <c r="H387" s="7"/>
      <c r="J387" s="26"/>
      <c r="K387" s="55"/>
      <c r="L387" s="26"/>
      <c r="M387" s="35"/>
      <c r="N387" s="36"/>
    </row>
    <row r="388" spans="2:14" s="6" customFormat="1" ht="15" customHeight="1">
      <c r="B388" s="9"/>
      <c r="D388" s="7"/>
      <c r="F388" s="7"/>
      <c r="H388" s="7"/>
      <c r="J388" s="26"/>
      <c r="K388" s="55"/>
      <c r="L388" s="26"/>
      <c r="M388" s="35"/>
      <c r="N388" s="36"/>
    </row>
    <row r="389" spans="2:14" s="6" customFormat="1" ht="15" customHeight="1">
      <c r="B389" s="9"/>
      <c r="D389" s="7"/>
      <c r="F389" s="7"/>
      <c r="H389" s="7"/>
      <c r="J389" s="26"/>
      <c r="K389" s="55"/>
      <c r="L389" s="26"/>
      <c r="M389" s="35"/>
      <c r="N389" s="36"/>
    </row>
    <row r="390" spans="2:14" s="6" customFormat="1" ht="15" customHeight="1">
      <c r="B390" s="9"/>
      <c r="D390" s="7"/>
      <c r="F390" s="7"/>
      <c r="H390" s="7"/>
      <c r="J390" s="26"/>
      <c r="K390" s="55"/>
      <c r="L390" s="26"/>
      <c r="M390" s="35"/>
      <c r="N390" s="36"/>
    </row>
    <row r="391" spans="2:14" s="6" customFormat="1" ht="15" customHeight="1">
      <c r="B391" s="9"/>
      <c r="D391" s="7"/>
      <c r="F391" s="7"/>
      <c r="H391" s="7"/>
      <c r="J391" s="26"/>
      <c r="K391" s="55"/>
      <c r="L391" s="26"/>
      <c r="M391" s="35"/>
      <c r="N391" s="36"/>
    </row>
    <row r="392" spans="2:14" s="6" customFormat="1" ht="15" customHeight="1">
      <c r="B392" s="9"/>
      <c r="D392" s="7"/>
      <c r="F392" s="7"/>
      <c r="H392" s="7"/>
      <c r="J392" s="26"/>
      <c r="K392" s="55"/>
      <c r="L392" s="26"/>
      <c r="M392" s="35"/>
      <c r="N392" s="36"/>
    </row>
    <row r="393" spans="2:14" s="6" customFormat="1" ht="15" customHeight="1">
      <c r="B393" s="9"/>
      <c r="D393" s="7"/>
      <c r="F393" s="7"/>
      <c r="H393" s="7"/>
      <c r="J393" s="26"/>
      <c r="K393" s="55"/>
      <c r="L393" s="26"/>
      <c r="M393" s="35"/>
      <c r="N393" s="36"/>
    </row>
    <row r="394" spans="2:14" s="6" customFormat="1" ht="15" customHeight="1">
      <c r="B394" s="9"/>
      <c r="D394" s="7"/>
      <c r="F394" s="7"/>
      <c r="H394" s="7"/>
      <c r="J394" s="26"/>
      <c r="K394" s="55"/>
      <c r="L394" s="26"/>
      <c r="M394" s="35"/>
      <c r="N394" s="36"/>
    </row>
    <row r="395" spans="2:14" s="6" customFormat="1" ht="15" customHeight="1">
      <c r="B395" s="9"/>
      <c r="D395" s="7"/>
      <c r="F395" s="7"/>
      <c r="H395" s="7"/>
      <c r="J395" s="26"/>
      <c r="K395" s="55"/>
      <c r="L395" s="26"/>
      <c r="M395" s="35"/>
      <c r="N395" s="36"/>
    </row>
    <row r="396" spans="2:14" s="6" customFormat="1" ht="15" customHeight="1">
      <c r="B396" s="9"/>
      <c r="D396" s="7"/>
      <c r="F396" s="7"/>
      <c r="H396" s="7"/>
      <c r="J396" s="26"/>
      <c r="K396" s="55"/>
      <c r="L396" s="26"/>
      <c r="M396" s="35"/>
      <c r="N396" s="36"/>
    </row>
    <row r="397" spans="2:14" s="6" customFormat="1" ht="15" customHeight="1">
      <c r="B397" s="9"/>
      <c r="D397" s="7"/>
      <c r="F397" s="7"/>
      <c r="H397" s="7"/>
      <c r="J397" s="26"/>
      <c r="K397" s="55"/>
      <c r="L397" s="26"/>
      <c r="M397" s="35"/>
      <c r="N397" s="36"/>
    </row>
    <row r="398" spans="2:14" s="6" customFormat="1" ht="15" customHeight="1">
      <c r="B398" s="9"/>
      <c r="D398" s="7"/>
      <c r="F398" s="7"/>
      <c r="H398" s="7"/>
      <c r="J398" s="26"/>
      <c r="K398" s="55"/>
      <c r="L398" s="26"/>
      <c r="M398" s="35"/>
      <c r="N398" s="36"/>
    </row>
    <row r="399" spans="2:14" s="6" customFormat="1" ht="15" customHeight="1">
      <c r="B399" s="9"/>
      <c r="D399" s="7"/>
      <c r="F399" s="7"/>
      <c r="H399" s="7"/>
      <c r="J399" s="26"/>
      <c r="K399" s="55"/>
      <c r="L399" s="26"/>
      <c r="M399" s="35"/>
      <c r="N399" s="36"/>
    </row>
    <row r="400" spans="2:14" s="6" customFormat="1" ht="15" customHeight="1">
      <c r="B400" s="9"/>
      <c r="D400" s="7"/>
      <c r="F400" s="7"/>
      <c r="H400" s="7"/>
      <c r="J400" s="26"/>
      <c r="K400" s="55"/>
      <c r="L400" s="26"/>
      <c r="M400" s="35"/>
      <c r="N400" s="36"/>
    </row>
    <row r="401" spans="2:14" s="6" customFormat="1" ht="15" customHeight="1">
      <c r="B401" s="9"/>
      <c r="D401" s="7"/>
      <c r="F401" s="7"/>
      <c r="H401" s="7"/>
      <c r="J401" s="26"/>
      <c r="K401" s="55"/>
      <c r="L401" s="26"/>
      <c r="M401" s="35"/>
      <c r="N401" s="36"/>
    </row>
    <row r="402" spans="2:14" s="6" customFormat="1" ht="15" customHeight="1">
      <c r="B402" s="9"/>
      <c r="D402" s="7"/>
      <c r="F402" s="7"/>
      <c r="H402" s="7"/>
      <c r="J402" s="26"/>
      <c r="K402" s="55"/>
      <c r="L402" s="26"/>
      <c r="M402" s="35"/>
      <c r="N402" s="36"/>
    </row>
    <row r="403" spans="2:14" s="6" customFormat="1" ht="15" customHeight="1">
      <c r="B403" s="9"/>
      <c r="D403" s="7"/>
      <c r="F403" s="7"/>
      <c r="H403" s="7"/>
      <c r="J403" s="26"/>
      <c r="K403" s="55"/>
      <c r="L403" s="26"/>
      <c r="M403" s="35"/>
      <c r="N403" s="36"/>
    </row>
    <row r="404" spans="2:14" s="6" customFormat="1" ht="15" customHeight="1">
      <c r="B404" s="9"/>
      <c r="D404" s="7"/>
      <c r="F404" s="7"/>
      <c r="H404" s="7"/>
      <c r="J404" s="26"/>
      <c r="K404" s="55"/>
      <c r="L404" s="26"/>
      <c r="M404" s="35"/>
      <c r="N404" s="36"/>
    </row>
    <row r="405" spans="2:14" s="6" customFormat="1" ht="15" customHeight="1">
      <c r="B405" s="9"/>
      <c r="D405" s="7"/>
      <c r="F405" s="7"/>
      <c r="H405" s="7"/>
      <c r="J405" s="26"/>
      <c r="K405" s="55"/>
      <c r="L405" s="26"/>
      <c r="M405" s="35"/>
      <c r="N405" s="36"/>
    </row>
    <row r="406" spans="2:14" s="6" customFormat="1" ht="15" customHeight="1">
      <c r="B406" s="9"/>
      <c r="D406" s="7"/>
      <c r="F406" s="7"/>
      <c r="H406" s="7"/>
      <c r="J406" s="26"/>
      <c r="K406" s="55"/>
      <c r="L406" s="26"/>
      <c r="M406" s="35"/>
      <c r="N406" s="36"/>
    </row>
    <row r="407" spans="2:14" s="6" customFormat="1" ht="15" customHeight="1">
      <c r="B407" s="9"/>
      <c r="D407" s="7"/>
      <c r="F407" s="7"/>
      <c r="H407" s="7"/>
      <c r="J407" s="26"/>
      <c r="K407" s="55"/>
      <c r="L407" s="26"/>
      <c r="M407" s="35"/>
      <c r="N407" s="36"/>
    </row>
    <row r="408" spans="2:14" s="6" customFormat="1" ht="15" customHeight="1">
      <c r="B408" s="9"/>
      <c r="D408" s="7"/>
      <c r="F408" s="7"/>
      <c r="H408" s="7"/>
      <c r="J408" s="26"/>
      <c r="K408" s="55"/>
      <c r="L408" s="26"/>
      <c r="M408" s="35"/>
      <c r="N408" s="36"/>
    </row>
    <row r="409" spans="2:14" s="6" customFormat="1" ht="15" customHeight="1">
      <c r="B409" s="9"/>
      <c r="D409" s="7"/>
      <c r="F409" s="7"/>
      <c r="H409" s="7"/>
      <c r="J409" s="26"/>
      <c r="K409" s="55"/>
      <c r="L409" s="26"/>
      <c r="M409" s="35"/>
      <c r="N409" s="36"/>
    </row>
    <row r="410" spans="2:14" s="6" customFormat="1" ht="15" customHeight="1">
      <c r="B410" s="9"/>
      <c r="D410" s="7"/>
      <c r="F410" s="7"/>
      <c r="H410" s="7"/>
      <c r="J410" s="26"/>
      <c r="K410" s="55"/>
      <c r="L410" s="26"/>
      <c r="M410" s="35"/>
      <c r="N410" s="36"/>
    </row>
    <row r="411" spans="2:14" s="6" customFormat="1" ht="15" customHeight="1">
      <c r="B411" s="9"/>
      <c r="D411" s="7"/>
      <c r="F411" s="7"/>
      <c r="H411" s="7"/>
      <c r="J411" s="26"/>
      <c r="K411" s="55"/>
      <c r="L411" s="26"/>
      <c r="M411" s="35"/>
      <c r="N411" s="36"/>
    </row>
    <row r="412" spans="2:14" s="6" customFormat="1" ht="15" customHeight="1">
      <c r="B412" s="9"/>
      <c r="D412" s="7"/>
      <c r="F412" s="7"/>
      <c r="H412" s="7"/>
      <c r="J412" s="26"/>
      <c r="K412" s="55"/>
      <c r="L412" s="26"/>
      <c r="M412" s="35"/>
      <c r="N412" s="36"/>
    </row>
    <row r="413" spans="2:14" s="6" customFormat="1" ht="15" customHeight="1">
      <c r="B413" s="9"/>
      <c r="D413" s="7"/>
      <c r="F413" s="7"/>
      <c r="H413" s="7"/>
      <c r="J413" s="26"/>
      <c r="K413" s="55"/>
      <c r="L413" s="26"/>
      <c r="M413" s="35"/>
      <c r="N413" s="36"/>
    </row>
    <row r="414" spans="2:14" s="6" customFormat="1" ht="15" customHeight="1">
      <c r="B414" s="9"/>
      <c r="D414" s="7"/>
      <c r="F414" s="7"/>
      <c r="H414" s="7"/>
      <c r="J414" s="26"/>
      <c r="K414" s="55"/>
      <c r="L414" s="26"/>
      <c r="M414" s="35"/>
      <c r="N414" s="36"/>
    </row>
    <row r="415" spans="2:14" s="6" customFormat="1" ht="15" customHeight="1">
      <c r="B415" s="9"/>
      <c r="D415" s="7"/>
      <c r="F415" s="7"/>
      <c r="H415" s="7"/>
      <c r="J415" s="26"/>
      <c r="K415" s="55"/>
      <c r="L415" s="26"/>
      <c r="M415" s="35"/>
      <c r="N415" s="36"/>
    </row>
    <row r="416" spans="2:14" s="6" customFormat="1" ht="15" customHeight="1">
      <c r="B416" s="9"/>
      <c r="D416" s="7"/>
      <c r="F416" s="7"/>
      <c r="H416" s="7"/>
      <c r="J416" s="26"/>
      <c r="K416" s="55"/>
      <c r="L416" s="26"/>
      <c r="M416" s="35"/>
      <c r="N416" s="36"/>
    </row>
    <row r="417" spans="2:14" s="6" customFormat="1" ht="15" customHeight="1">
      <c r="B417" s="9"/>
      <c r="D417" s="7"/>
      <c r="F417" s="7"/>
      <c r="H417" s="7"/>
      <c r="J417" s="26"/>
      <c r="K417" s="55"/>
      <c r="L417" s="26"/>
      <c r="M417" s="35"/>
      <c r="N417" s="36"/>
    </row>
    <row r="418" spans="2:14" s="6" customFormat="1" ht="15" customHeight="1">
      <c r="B418" s="9"/>
      <c r="D418" s="7"/>
      <c r="F418" s="7"/>
      <c r="H418" s="7"/>
      <c r="J418" s="26"/>
      <c r="K418" s="55"/>
      <c r="L418" s="26"/>
      <c r="M418" s="35"/>
      <c r="N418" s="36"/>
    </row>
    <row r="419" spans="2:14" s="6" customFormat="1" ht="15" customHeight="1">
      <c r="B419" s="9"/>
      <c r="D419" s="7"/>
      <c r="F419" s="7"/>
      <c r="H419" s="7"/>
      <c r="J419" s="26"/>
      <c r="K419" s="55"/>
      <c r="L419" s="26"/>
      <c r="M419" s="35"/>
      <c r="N419" s="36"/>
    </row>
    <row r="420" spans="2:14" s="6" customFormat="1" ht="15" customHeight="1">
      <c r="B420" s="9"/>
      <c r="D420" s="7"/>
      <c r="F420" s="7"/>
      <c r="H420" s="7"/>
      <c r="J420" s="26"/>
      <c r="K420" s="55"/>
      <c r="L420" s="26"/>
      <c r="M420" s="35"/>
      <c r="N420" s="36"/>
    </row>
    <row r="421" spans="2:14" s="6" customFormat="1" ht="15" customHeight="1">
      <c r="B421" s="9"/>
      <c r="D421" s="7"/>
      <c r="F421" s="7"/>
      <c r="H421" s="7"/>
      <c r="J421" s="26"/>
      <c r="K421" s="55"/>
      <c r="L421" s="26"/>
      <c r="M421" s="35"/>
      <c r="N421" s="36"/>
    </row>
    <row r="422" spans="2:14" s="6" customFormat="1" ht="15" customHeight="1">
      <c r="B422" s="9"/>
      <c r="D422" s="7"/>
      <c r="F422" s="7"/>
      <c r="H422" s="7"/>
      <c r="J422" s="26"/>
      <c r="K422" s="55"/>
      <c r="L422" s="26"/>
      <c r="M422" s="35"/>
      <c r="N422" s="36"/>
    </row>
    <row r="423" spans="2:14" s="6" customFormat="1" ht="15" customHeight="1">
      <c r="B423" s="9"/>
      <c r="D423" s="7"/>
      <c r="F423" s="7"/>
      <c r="H423" s="7"/>
      <c r="J423" s="26"/>
      <c r="K423" s="55"/>
      <c r="L423" s="26"/>
      <c r="M423" s="35"/>
      <c r="N423" s="36"/>
    </row>
    <row r="424" spans="2:14" s="6" customFormat="1" ht="15" customHeight="1">
      <c r="B424" s="9"/>
      <c r="D424" s="7"/>
      <c r="F424" s="7"/>
      <c r="H424" s="7"/>
      <c r="J424" s="26"/>
      <c r="K424" s="55"/>
      <c r="L424" s="26"/>
      <c r="M424" s="35"/>
      <c r="N424" s="36"/>
    </row>
    <row r="425" spans="2:14" s="6" customFormat="1" ht="15" customHeight="1">
      <c r="B425" s="9"/>
      <c r="D425" s="7"/>
      <c r="F425" s="7"/>
      <c r="H425" s="7"/>
      <c r="J425" s="26"/>
      <c r="K425" s="55"/>
      <c r="L425" s="26"/>
      <c r="M425" s="35"/>
      <c r="N425" s="36"/>
    </row>
    <row r="426" spans="2:14" s="6" customFormat="1" ht="15" customHeight="1">
      <c r="B426" s="9"/>
      <c r="D426" s="7"/>
      <c r="F426" s="7"/>
      <c r="H426" s="7"/>
      <c r="J426" s="26"/>
      <c r="K426" s="55"/>
      <c r="L426" s="26"/>
      <c r="M426" s="35"/>
      <c r="N426" s="36"/>
    </row>
    <row r="427" spans="2:14" s="6" customFormat="1" ht="15" customHeight="1">
      <c r="B427" s="9"/>
      <c r="D427" s="7"/>
      <c r="F427" s="7"/>
      <c r="H427" s="7"/>
      <c r="J427" s="26"/>
      <c r="K427" s="55"/>
      <c r="L427" s="26"/>
      <c r="M427" s="35"/>
      <c r="N427" s="36"/>
    </row>
    <row r="428" spans="2:14" s="6" customFormat="1" ht="15" customHeight="1">
      <c r="B428" s="9"/>
      <c r="D428" s="7"/>
      <c r="F428" s="7"/>
      <c r="H428" s="7"/>
      <c r="J428" s="26"/>
      <c r="K428" s="55"/>
      <c r="L428" s="26"/>
      <c r="M428" s="35"/>
      <c r="N428" s="36"/>
    </row>
    <row r="429" spans="2:14" s="6" customFormat="1" ht="15" customHeight="1">
      <c r="B429" s="9"/>
      <c r="D429" s="7"/>
      <c r="F429" s="7"/>
      <c r="H429" s="7"/>
      <c r="J429" s="26"/>
      <c r="K429" s="55"/>
      <c r="L429" s="26"/>
      <c r="M429" s="35"/>
      <c r="N429" s="36"/>
    </row>
    <row r="430" spans="2:14" s="6" customFormat="1" ht="15" customHeight="1">
      <c r="B430" s="9"/>
      <c r="D430" s="7"/>
      <c r="F430" s="7"/>
      <c r="H430" s="7"/>
      <c r="J430" s="26"/>
      <c r="K430" s="55"/>
      <c r="L430" s="26"/>
      <c r="M430" s="35"/>
      <c r="N430" s="36"/>
    </row>
    <row r="431" spans="2:14" s="6" customFormat="1" ht="15" customHeight="1">
      <c r="B431" s="9"/>
      <c r="D431" s="7"/>
      <c r="F431" s="7"/>
      <c r="H431" s="7"/>
      <c r="J431" s="26"/>
      <c r="K431" s="55"/>
      <c r="L431" s="26"/>
      <c r="M431" s="35"/>
      <c r="N431" s="36"/>
    </row>
    <row r="432" spans="2:14" s="6" customFormat="1" ht="15" customHeight="1">
      <c r="B432" s="9"/>
      <c r="D432" s="7"/>
      <c r="F432" s="7"/>
      <c r="H432" s="7"/>
      <c r="J432" s="26"/>
      <c r="K432" s="55"/>
      <c r="L432" s="26"/>
      <c r="M432" s="35"/>
      <c r="N432" s="36"/>
    </row>
    <row r="433" spans="2:14" s="6" customFormat="1" ht="15" customHeight="1">
      <c r="B433" s="9"/>
      <c r="D433" s="7"/>
      <c r="F433" s="7"/>
      <c r="H433" s="7"/>
      <c r="J433" s="26"/>
      <c r="K433" s="55"/>
      <c r="L433" s="26"/>
      <c r="M433" s="35"/>
      <c r="N433" s="36"/>
    </row>
    <row r="434" spans="2:14" s="6" customFormat="1" ht="15" customHeight="1">
      <c r="B434" s="9"/>
      <c r="D434" s="7"/>
      <c r="F434" s="7"/>
      <c r="H434" s="7"/>
      <c r="J434" s="26"/>
      <c r="K434" s="55"/>
      <c r="L434" s="26"/>
      <c r="M434" s="35"/>
      <c r="N434" s="36"/>
    </row>
    <row r="435" spans="2:14" s="6" customFormat="1" ht="15" customHeight="1">
      <c r="B435" s="9"/>
      <c r="D435" s="7"/>
      <c r="F435" s="7"/>
      <c r="H435" s="7"/>
      <c r="J435" s="26"/>
      <c r="K435" s="55"/>
      <c r="L435" s="26"/>
      <c r="M435" s="35"/>
      <c r="N435" s="36"/>
    </row>
    <row r="436" spans="2:14" s="6" customFormat="1" ht="15" customHeight="1">
      <c r="B436" s="9"/>
      <c r="D436" s="7"/>
      <c r="F436" s="7"/>
      <c r="H436" s="7"/>
      <c r="J436" s="26"/>
      <c r="K436" s="55"/>
      <c r="L436" s="26"/>
      <c r="M436" s="35"/>
      <c r="N436" s="36"/>
    </row>
    <row r="437" spans="2:14" s="6" customFormat="1" ht="15" customHeight="1">
      <c r="B437" s="9"/>
      <c r="D437" s="7"/>
      <c r="F437" s="7"/>
      <c r="H437" s="7"/>
      <c r="J437" s="26"/>
      <c r="K437" s="55"/>
      <c r="L437" s="26"/>
      <c r="M437" s="35"/>
      <c r="N437" s="36"/>
    </row>
    <row r="438" spans="2:14" s="6" customFormat="1" ht="15" customHeight="1">
      <c r="B438" s="9"/>
      <c r="D438" s="7"/>
      <c r="F438" s="7"/>
      <c r="H438" s="7"/>
      <c r="J438" s="26"/>
      <c r="K438" s="55"/>
      <c r="L438" s="26"/>
      <c r="M438" s="35"/>
      <c r="N438" s="36"/>
    </row>
    <row r="439" spans="2:14" s="6" customFormat="1" ht="15" customHeight="1">
      <c r="B439" s="9"/>
      <c r="D439" s="7"/>
      <c r="F439" s="7"/>
      <c r="H439" s="7"/>
      <c r="J439" s="26"/>
      <c r="K439" s="55"/>
      <c r="L439" s="26"/>
      <c r="M439" s="35"/>
      <c r="N439" s="36"/>
    </row>
    <row r="440" spans="2:14" s="6" customFormat="1" ht="15" customHeight="1">
      <c r="B440" s="9"/>
      <c r="D440" s="7"/>
      <c r="F440" s="7"/>
      <c r="H440" s="7"/>
      <c r="J440" s="26"/>
      <c r="K440" s="55"/>
      <c r="L440" s="26"/>
      <c r="M440" s="35"/>
      <c r="N440" s="36"/>
    </row>
    <row r="441" spans="2:14" s="6" customFormat="1" ht="15" customHeight="1">
      <c r="B441" s="9"/>
      <c r="D441" s="7"/>
      <c r="F441" s="7"/>
      <c r="H441" s="7"/>
      <c r="J441" s="26"/>
      <c r="K441" s="55"/>
      <c r="L441" s="26"/>
      <c r="M441" s="35"/>
      <c r="N441" s="36"/>
    </row>
    <row r="442" spans="2:14" s="6" customFormat="1" ht="15" customHeight="1">
      <c r="B442" s="9"/>
      <c r="D442" s="7"/>
      <c r="F442" s="7"/>
      <c r="H442" s="7"/>
      <c r="J442" s="26"/>
      <c r="K442" s="55"/>
      <c r="L442" s="26"/>
      <c r="M442" s="35"/>
      <c r="N442" s="36"/>
    </row>
    <row r="443" spans="2:14" s="6" customFormat="1" ht="15" customHeight="1">
      <c r="B443" s="9"/>
      <c r="D443" s="7"/>
      <c r="F443" s="7"/>
      <c r="H443" s="7"/>
      <c r="J443" s="26"/>
      <c r="K443" s="55"/>
      <c r="L443" s="26"/>
      <c r="M443" s="35"/>
      <c r="N443" s="36"/>
    </row>
    <row r="444" spans="2:14" s="6" customFormat="1" ht="15" customHeight="1">
      <c r="B444" s="9"/>
      <c r="D444" s="7"/>
      <c r="F444" s="7"/>
      <c r="H444" s="7"/>
      <c r="J444" s="26"/>
      <c r="K444" s="55"/>
      <c r="L444" s="26"/>
      <c r="M444" s="35"/>
      <c r="N444" s="36"/>
    </row>
    <row r="445" spans="2:14" s="6" customFormat="1" ht="15" customHeight="1">
      <c r="B445" s="9"/>
      <c r="D445" s="7"/>
      <c r="F445" s="7"/>
      <c r="H445" s="7"/>
      <c r="J445" s="26"/>
      <c r="K445" s="55"/>
      <c r="L445" s="26"/>
      <c r="M445" s="35"/>
      <c r="N445" s="36"/>
    </row>
    <row r="446" spans="2:14" s="6" customFormat="1" ht="15" customHeight="1">
      <c r="B446" s="9"/>
      <c r="D446" s="7"/>
      <c r="F446" s="7"/>
      <c r="H446" s="7"/>
      <c r="J446" s="26"/>
      <c r="K446" s="55"/>
      <c r="L446" s="26"/>
      <c r="M446" s="35"/>
      <c r="N446" s="36"/>
    </row>
    <row r="447" spans="2:14" s="6" customFormat="1" ht="15" customHeight="1">
      <c r="B447" s="9"/>
      <c r="D447" s="7"/>
      <c r="F447" s="7"/>
      <c r="H447" s="7"/>
      <c r="J447" s="26"/>
      <c r="K447" s="55"/>
      <c r="L447" s="26"/>
      <c r="M447" s="35"/>
      <c r="N447" s="36"/>
    </row>
    <row r="448" spans="2:14" s="6" customFormat="1" ht="15" customHeight="1">
      <c r="B448" s="9"/>
      <c r="D448" s="7"/>
      <c r="F448" s="7"/>
      <c r="H448" s="7"/>
      <c r="J448" s="26"/>
      <c r="K448" s="55"/>
      <c r="L448" s="26"/>
      <c r="M448" s="35"/>
      <c r="N448" s="36"/>
    </row>
    <row r="449" spans="2:14" s="6" customFormat="1" ht="15" customHeight="1">
      <c r="B449" s="9"/>
      <c r="D449" s="7"/>
      <c r="F449" s="7"/>
      <c r="H449" s="7"/>
      <c r="J449" s="26"/>
      <c r="K449" s="55"/>
      <c r="L449" s="26"/>
      <c r="M449" s="35"/>
      <c r="N449" s="36"/>
    </row>
    <row r="450" spans="2:14" s="6" customFormat="1" ht="15" customHeight="1">
      <c r="B450" s="9"/>
      <c r="D450" s="7"/>
      <c r="F450" s="7"/>
      <c r="H450" s="7"/>
      <c r="J450" s="26"/>
      <c r="K450" s="55"/>
      <c r="L450" s="26"/>
      <c r="M450" s="35"/>
      <c r="N450" s="36"/>
    </row>
    <row r="451" spans="2:14" s="6" customFormat="1" ht="15" customHeight="1">
      <c r="B451" s="9"/>
      <c r="D451" s="7"/>
      <c r="F451" s="7"/>
      <c r="H451" s="7"/>
      <c r="J451" s="26"/>
      <c r="K451" s="55"/>
      <c r="L451" s="26"/>
      <c r="M451" s="35"/>
      <c r="N451" s="36"/>
    </row>
    <row r="452" spans="2:14" s="6" customFormat="1" ht="15" customHeight="1">
      <c r="B452" s="9"/>
      <c r="D452" s="7"/>
      <c r="F452" s="7"/>
      <c r="H452" s="7"/>
      <c r="J452" s="26"/>
      <c r="K452" s="55"/>
      <c r="L452" s="26"/>
      <c r="M452" s="35"/>
      <c r="N452" s="36"/>
    </row>
    <row r="453" spans="2:14" s="6" customFormat="1" ht="15" customHeight="1">
      <c r="B453" s="9"/>
      <c r="D453" s="7"/>
      <c r="F453" s="7"/>
      <c r="H453" s="7"/>
      <c r="J453" s="26"/>
      <c r="K453" s="55"/>
      <c r="L453" s="26"/>
      <c r="M453" s="35"/>
      <c r="N453" s="36"/>
    </row>
    <row r="454" spans="2:14" s="6" customFormat="1" ht="15" customHeight="1">
      <c r="B454" s="9"/>
      <c r="D454" s="7"/>
      <c r="F454" s="7"/>
      <c r="H454" s="7"/>
      <c r="J454" s="26"/>
      <c r="K454" s="55"/>
      <c r="L454" s="26"/>
      <c r="M454" s="35"/>
      <c r="N454" s="36"/>
    </row>
    <row r="455" spans="2:14" s="6" customFormat="1" ht="15" customHeight="1">
      <c r="B455" s="9"/>
      <c r="D455" s="7"/>
      <c r="F455" s="7"/>
      <c r="H455" s="7"/>
      <c r="J455" s="26"/>
      <c r="K455" s="55"/>
      <c r="L455" s="26"/>
      <c r="M455" s="35"/>
      <c r="N455" s="36"/>
    </row>
    <row r="456" spans="2:14" s="6" customFormat="1" ht="15" customHeight="1">
      <c r="B456" s="9"/>
      <c r="D456" s="7"/>
      <c r="F456" s="7"/>
      <c r="H456" s="7"/>
      <c r="J456" s="26"/>
      <c r="K456" s="55"/>
      <c r="L456" s="26"/>
      <c r="M456" s="35"/>
      <c r="N456" s="36"/>
    </row>
    <row r="457" spans="2:14" s="6" customFormat="1" ht="15" customHeight="1">
      <c r="B457" s="9"/>
      <c r="D457" s="7"/>
      <c r="F457" s="7"/>
      <c r="H457" s="7"/>
      <c r="J457" s="26"/>
      <c r="K457" s="55"/>
      <c r="L457" s="26"/>
      <c r="M457" s="35"/>
      <c r="N457" s="36"/>
    </row>
    <row r="458" spans="2:14" s="6" customFormat="1" ht="15" customHeight="1">
      <c r="B458" s="9"/>
      <c r="D458" s="7"/>
      <c r="F458" s="7"/>
      <c r="H458" s="7"/>
      <c r="J458" s="26"/>
      <c r="K458" s="55"/>
      <c r="L458" s="26"/>
      <c r="M458" s="35"/>
      <c r="N458" s="36"/>
    </row>
    <row r="459" spans="2:14" s="6" customFormat="1" ht="15" customHeight="1">
      <c r="B459" s="9"/>
      <c r="D459" s="7"/>
      <c r="F459" s="7"/>
      <c r="H459" s="7"/>
      <c r="J459" s="26"/>
      <c r="K459" s="55"/>
      <c r="L459" s="26"/>
      <c r="M459" s="35"/>
      <c r="N459" s="36"/>
    </row>
    <row r="460" spans="2:14" s="6" customFormat="1" ht="15" customHeight="1">
      <c r="B460" s="9"/>
      <c r="D460" s="7"/>
      <c r="F460" s="7"/>
      <c r="H460" s="7"/>
      <c r="J460" s="26"/>
      <c r="K460" s="55"/>
      <c r="L460" s="26"/>
      <c r="M460" s="35"/>
      <c r="N460" s="36"/>
    </row>
    <row r="461" spans="2:14" s="6" customFormat="1" ht="15" customHeight="1">
      <c r="B461" s="9"/>
      <c r="D461" s="7"/>
      <c r="F461" s="7"/>
      <c r="H461" s="7"/>
      <c r="J461" s="26"/>
      <c r="K461" s="55"/>
      <c r="L461" s="26"/>
      <c r="M461" s="35"/>
      <c r="N461" s="36"/>
    </row>
    <row r="462" spans="2:14" s="6" customFormat="1" ht="15" customHeight="1">
      <c r="B462" s="9"/>
      <c r="D462" s="7"/>
      <c r="F462" s="7"/>
      <c r="H462" s="7"/>
      <c r="J462" s="26"/>
      <c r="K462" s="55"/>
      <c r="L462" s="26"/>
      <c r="M462" s="35"/>
      <c r="N462" s="36"/>
    </row>
    <row r="463" spans="2:14" s="6" customFormat="1" ht="15" customHeight="1">
      <c r="B463" s="9"/>
      <c r="D463" s="7"/>
      <c r="F463" s="7"/>
      <c r="H463" s="7"/>
      <c r="J463" s="26"/>
      <c r="K463" s="55"/>
      <c r="L463" s="26"/>
      <c r="M463" s="35"/>
      <c r="N463" s="36"/>
    </row>
    <row r="464" spans="2:14" s="6" customFormat="1" ht="15" customHeight="1">
      <c r="B464" s="9"/>
      <c r="D464" s="7"/>
      <c r="F464" s="7"/>
      <c r="H464" s="7"/>
      <c r="J464" s="26"/>
      <c r="K464" s="55"/>
      <c r="L464" s="26"/>
      <c r="M464" s="35"/>
      <c r="N464" s="36"/>
    </row>
    <row r="465" spans="2:14" s="6" customFormat="1" ht="15" customHeight="1">
      <c r="B465" s="9"/>
      <c r="D465" s="7"/>
      <c r="F465" s="7"/>
      <c r="H465" s="7"/>
      <c r="J465" s="26"/>
      <c r="K465" s="55"/>
      <c r="L465" s="26"/>
      <c r="M465" s="35"/>
      <c r="N465" s="36"/>
    </row>
    <row r="466" spans="2:14" s="6" customFormat="1" ht="15" customHeight="1">
      <c r="B466" s="9"/>
      <c r="D466" s="7"/>
      <c r="F466" s="7"/>
      <c r="H466" s="7"/>
      <c r="J466" s="26"/>
      <c r="K466" s="55"/>
      <c r="L466" s="26"/>
      <c r="M466" s="35"/>
      <c r="N466" s="36"/>
    </row>
    <row r="467" spans="2:14" s="6" customFormat="1" ht="15" customHeight="1">
      <c r="B467" s="9"/>
      <c r="D467" s="7"/>
      <c r="F467" s="7"/>
      <c r="H467" s="7"/>
      <c r="J467" s="26"/>
      <c r="K467" s="55"/>
      <c r="L467" s="26"/>
      <c r="M467" s="35"/>
      <c r="N467" s="36"/>
    </row>
    <row r="468" spans="2:14" s="6" customFormat="1" ht="15" customHeight="1">
      <c r="B468" s="9"/>
      <c r="D468" s="7"/>
      <c r="F468" s="7"/>
      <c r="H468" s="7"/>
      <c r="J468" s="26"/>
      <c r="K468" s="55"/>
      <c r="L468" s="26"/>
      <c r="M468" s="35"/>
      <c r="N468" s="36"/>
    </row>
    <row r="469" spans="2:14" s="6" customFormat="1" ht="15" customHeight="1">
      <c r="B469" s="9"/>
      <c r="D469" s="7"/>
      <c r="F469" s="7"/>
      <c r="H469" s="7"/>
      <c r="J469" s="26"/>
      <c r="K469" s="55"/>
      <c r="L469" s="26"/>
      <c r="M469" s="35"/>
      <c r="N469" s="36"/>
    </row>
    <row r="470" spans="2:14" s="6" customFormat="1" ht="15" customHeight="1">
      <c r="B470" s="9"/>
      <c r="D470" s="7"/>
      <c r="F470" s="7"/>
      <c r="H470" s="7"/>
      <c r="J470" s="26"/>
      <c r="K470" s="55"/>
      <c r="L470" s="26"/>
      <c r="M470" s="35"/>
      <c r="N470" s="36"/>
    </row>
    <row r="471" spans="2:14" s="6" customFormat="1" ht="15" customHeight="1">
      <c r="B471" s="9"/>
      <c r="D471" s="7"/>
      <c r="F471" s="7"/>
      <c r="H471" s="7"/>
      <c r="J471" s="26"/>
      <c r="K471" s="55"/>
      <c r="L471" s="26"/>
      <c r="M471" s="35"/>
      <c r="N471" s="36"/>
    </row>
    <row r="472" spans="2:14" s="6" customFormat="1" ht="15" customHeight="1">
      <c r="B472" s="9"/>
      <c r="D472" s="7"/>
      <c r="F472" s="7"/>
      <c r="H472" s="7"/>
      <c r="J472" s="26"/>
      <c r="K472" s="55"/>
      <c r="L472" s="26"/>
      <c r="M472" s="35"/>
      <c r="N472" s="36"/>
    </row>
  </sheetData>
  <sheetProtection/>
  <mergeCells count="87">
    <mergeCell ref="U68:V68"/>
    <mergeCell ref="S68:T68"/>
    <mergeCell ref="W80:X80"/>
    <mergeCell ref="Y80:Z80"/>
    <mergeCell ref="B77:Z77"/>
    <mergeCell ref="B78:Z78"/>
    <mergeCell ref="C68:D68"/>
    <mergeCell ref="E68:F68"/>
    <mergeCell ref="G68:H68"/>
    <mergeCell ref="S80:T80"/>
    <mergeCell ref="K68:L68"/>
    <mergeCell ref="M68:N68"/>
    <mergeCell ref="O68:P68"/>
    <mergeCell ref="Q68:R68"/>
    <mergeCell ref="B87:B88"/>
    <mergeCell ref="C87:F87"/>
    <mergeCell ref="G87:J87"/>
    <mergeCell ref="K87:N87"/>
    <mergeCell ref="E88:F88"/>
    <mergeCell ref="G88:H88"/>
    <mergeCell ref="I88:J88"/>
    <mergeCell ref="K88:L88"/>
    <mergeCell ref="W79:Z79"/>
    <mergeCell ref="W87:Z87"/>
    <mergeCell ref="C88:D88"/>
    <mergeCell ref="U88:V88"/>
    <mergeCell ref="W88:X88"/>
    <mergeCell ref="Y88:Z88"/>
    <mergeCell ref="O88:P88"/>
    <mergeCell ref="Q88:R88"/>
    <mergeCell ref="S88:T88"/>
    <mergeCell ref="Y68:Z68"/>
    <mergeCell ref="M88:N88"/>
    <mergeCell ref="U80:V80"/>
    <mergeCell ref="O87:R87"/>
    <mergeCell ref="S87:V87"/>
    <mergeCell ref="B85:Z85"/>
    <mergeCell ref="B86:Z86"/>
    <mergeCell ref="B79:B80"/>
    <mergeCell ref="C79:F79"/>
    <mergeCell ref="S79:V79"/>
    <mergeCell ref="O67:R67"/>
    <mergeCell ref="B56:F56"/>
    <mergeCell ref="G79:J79"/>
    <mergeCell ref="Q80:R80"/>
    <mergeCell ref="O79:R79"/>
    <mergeCell ref="G67:J67"/>
    <mergeCell ref="K67:N67"/>
    <mergeCell ref="I68:J68"/>
    <mergeCell ref="C57:D57"/>
    <mergeCell ref="E57:F57"/>
    <mergeCell ref="B5:F5"/>
    <mergeCell ref="B2:F2"/>
    <mergeCell ref="B3:F3"/>
    <mergeCell ref="C12:D12"/>
    <mergeCell ref="E12:F12"/>
    <mergeCell ref="B11:F11"/>
    <mergeCell ref="G80:H80"/>
    <mergeCell ref="B66:Z66"/>
    <mergeCell ref="W67:Z67"/>
    <mergeCell ref="E49:F49"/>
    <mergeCell ref="K80:L80"/>
    <mergeCell ref="M80:N80"/>
    <mergeCell ref="K79:N79"/>
    <mergeCell ref="B55:F55"/>
    <mergeCell ref="S67:V67"/>
    <mergeCell ref="O80:P80"/>
    <mergeCell ref="E80:F80"/>
    <mergeCell ref="E40:F40"/>
    <mergeCell ref="C49:D49"/>
    <mergeCell ref="B10:F10"/>
    <mergeCell ref="B38:F38"/>
    <mergeCell ref="B39:F39"/>
    <mergeCell ref="B47:F47"/>
    <mergeCell ref="B48:F48"/>
    <mergeCell ref="B65:Z65"/>
    <mergeCell ref="W68:X68"/>
    <mergeCell ref="I80:J80"/>
    <mergeCell ref="B67:B68"/>
    <mergeCell ref="C67:F67"/>
    <mergeCell ref="B7:B8"/>
    <mergeCell ref="E7:F7"/>
    <mergeCell ref="C8:D8"/>
    <mergeCell ref="E8:F8"/>
    <mergeCell ref="C7:D7"/>
    <mergeCell ref="C40:D40"/>
    <mergeCell ref="C80:D8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D468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B5" sqref="B5:F5"/>
    </sheetView>
  </sheetViews>
  <sheetFormatPr defaultColWidth="9.140625" defaultRowHeight="12.75"/>
  <cols>
    <col min="1" max="1" width="1.7109375" style="2" customWidth="1"/>
    <col min="2" max="2" width="27.421875" style="83" customWidth="1"/>
    <col min="3" max="3" width="7.7109375" style="2" customWidth="1"/>
    <col min="4" max="4" width="7.7109375" style="3" customWidth="1"/>
    <col min="5" max="5" width="7.7109375" style="2" customWidth="1"/>
    <col min="6" max="6" width="7.7109375" style="3" customWidth="1"/>
    <col min="7" max="7" width="7.7109375" style="2" customWidth="1"/>
    <col min="8" max="8" width="7.7109375" style="3" customWidth="1"/>
    <col min="9" max="9" width="7.7109375" style="2" customWidth="1"/>
    <col min="10" max="10" width="7.7109375" style="23" customWidth="1"/>
    <col min="11" max="11" width="7.7109375" style="52" customWidth="1"/>
    <col min="12" max="12" width="7.7109375" style="23" customWidth="1"/>
    <col min="13" max="13" width="7.7109375" style="29" customWidth="1"/>
    <col min="14" max="14" width="7.7109375" style="30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144" t="s">
        <v>34</v>
      </c>
      <c r="C2" s="145"/>
      <c r="D2" s="145"/>
      <c r="E2" s="145"/>
      <c r="F2" s="146"/>
      <c r="G2" s="1"/>
      <c r="H2" s="1"/>
      <c r="I2" s="1"/>
      <c r="J2" s="22"/>
      <c r="K2" s="51"/>
      <c r="L2" s="58"/>
      <c r="M2" s="27"/>
      <c r="N2" s="28"/>
    </row>
    <row r="3" spans="2:14" ht="21" customHeight="1" thickBot="1">
      <c r="B3" s="147" t="s">
        <v>26</v>
      </c>
      <c r="C3" s="148"/>
      <c r="D3" s="148"/>
      <c r="E3" s="148"/>
      <c r="F3" s="149"/>
      <c r="G3" s="15"/>
      <c r="H3" s="15"/>
      <c r="I3" s="15"/>
      <c r="J3" s="24"/>
      <c r="K3" s="53"/>
      <c r="L3" s="59"/>
      <c r="M3" s="31"/>
      <c r="N3" s="32"/>
    </row>
    <row r="4" ht="9" customHeight="1" thickBot="1"/>
    <row r="5" spans="2:6" ht="36" customHeight="1" thickBot="1">
      <c r="B5" s="188" t="s">
        <v>53</v>
      </c>
      <c r="C5" s="189"/>
      <c r="D5" s="189"/>
      <c r="E5" s="189"/>
      <c r="F5" s="190"/>
    </row>
    <row r="6" ht="9" customHeight="1" thickBot="1"/>
    <row r="7" spans="2:6" ht="21" customHeight="1">
      <c r="B7" s="166" t="s">
        <v>27</v>
      </c>
      <c r="C7" s="130" t="s">
        <v>115</v>
      </c>
      <c r="D7" s="137"/>
      <c r="E7" s="130" t="s">
        <v>123</v>
      </c>
      <c r="F7" s="137"/>
    </row>
    <row r="8" spans="2:6" ht="21" customHeight="1" thickBot="1">
      <c r="B8" s="167"/>
      <c r="C8" s="164">
        <v>32</v>
      </c>
      <c r="D8" s="165"/>
      <c r="E8" s="164">
        <v>40</v>
      </c>
      <c r="F8" s="165"/>
    </row>
    <row r="9" ht="9" customHeight="1" thickBot="1"/>
    <row r="10" spans="2:14" s="6" customFormat="1" ht="21" customHeight="1">
      <c r="B10" s="130" t="s">
        <v>0</v>
      </c>
      <c r="C10" s="136"/>
      <c r="D10" s="136"/>
      <c r="E10" s="136"/>
      <c r="F10" s="137"/>
      <c r="G10" s="4"/>
      <c r="H10" s="5"/>
      <c r="I10" s="4"/>
      <c r="J10" s="25"/>
      <c r="K10" s="54"/>
      <c r="L10" s="25"/>
      <c r="M10" s="33"/>
      <c r="N10" s="34"/>
    </row>
    <row r="11" spans="2:14" s="6" customFormat="1" ht="21" customHeight="1" thickBot="1">
      <c r="B11" s="138" t="s">
        <v>33</v>
      </c>
      <c r="C11" s="139"/>
      <c r="D11" s="139"/>
      <c r="E11" s="139"/>
      <c r="F11" s="140"/>
      <c r="G11" s="4"/>
      <c r="H11" s="5"/>
      <c r="I11" s="4"/>
      <c r="J11" s="25"/>
      <c r="K11" s="54"/>
      <c r="L11" s="25"/>
      <c r="M11" s="33"/>
      <c r="N11" s="34"/>
    </row>
    <row r="12" spans="2:14" s="6" customFormat="1" ht="21" customHeight="1" thickBot="1">
      <c r="B12" s="90"/>
      <c r="C12" s="159" t="s">
        <v>115</v>
      </c>
      <c r="D12" s="160"/>
      <c r="E12" s="159" t="s">
        <v>123</v>
      </c>
      <c r="F12" s="160"/>
      <c r="G12" s="4"/>
      <c r="H12" s="5"/>
      <c r="I12" s="4"/>
      <c r="J12" s="25"/>
      <c r="K12" s="54"/>
      <c r="L12" s="25"/>
      <c r="M12" s="33"/>
      <c r="N12" s="34"/>
    </row>
    <row r="13" spans="2:14" s="6" customFormat="1" ht="21" customHeight="1">
      <c r="B13" s="18" t="s">
        <v>1</v>
      </c>
      <c r="C13" s="14">
        <v>19</v>
      </c>
      <c r="D13" s="20">
        <f>C13/C17</f>
        <v>0.59375</v>
      </c>
      <c r="E13" s="14">
        <v>23</v>
      </c>
      <c r="F13" s="16">
        <f>E13/E17</f>
        <v>0.575</v>
      </c>
      <c r="H13" s="7"/>
      <c r="J13" s="26"/>
      <c r="K13" s="55"/>
      <c r="L13" s="26"/>
      <c r="M13" s="35"/>
      <c r="N13" s="36"/>
    </row>
    <row r="14" spans="2:14" s="6" customFormat="1" ht="21" customHeight="1">
      <c r="B14" s="18" t="s">
        <v>2</v>
      </c>
      <c r="C14" s="14">
        <v>10</v>
      </c>
      <c r="D14" s="16">
        <f>C14/C17</f>
        <v>0.3125</v>
      </c>
      <c r="E14" s="14">
        <v>14</v>
      </c>
      <c r="F14" s="16">
        <f>E14/E17</f>
        <v>0.35</v>
      </c>
      <c r="H14" s="7"/>
      <c r="J14" s="26"/>
      <c r="K14" s="55"/>
      <c r="L14" s="26"/>
      <c r="M14" s="35"/>
      <c r="N14" s="36"/>
    </row>
    <row r="15" spans="2:14" s="6" customFormat="1" ht="21" customHeight="1">
      <c r="B15" s="18" t="s">
        <v>3</v>
      </c>
      <c r="C15" s="14">
        <v>3</v>
      </c>
      <c r="D15" s="16">
        <f>C15/C17</f>
        <v>0.09375</v>
      </c>
      <c r="E15" s="14">
        <v>3</v>
      </c>
      <c r="F15" s="16">
        <f>E15/E17</f>
        <v>0.075</v>
      </c>
      <c r="H15" s="7"/>
      <c r="J15" s="26"/>
      <c r="K15" s="55"/>
      <c r="L15" s="26"/>
      <c r="M15" s="35"/>
      <c r="N15" s="36"/>
    </row>
    <row r="16" spans="2:14" s="6" customFormat="1" ht="21" customHeight="1" thickBot="1">
      <c r="B16" s="49" t="s">
        <v>40</v>
      </c>
      <c r="C16" s="8">
        <v>0</v>
      </c>
      <c r="D16" s="17">
        <f>C16/C17</f>
        <v>0</v>
      </c>
      <c r="E16" s="8">
        <v>0</v>
      </c>
      <c r="F16" s="17">
        <f>E16/E17</f>
        <v>0</v>
      </c>
      <c r="H16" s="7"/>
      <c r="J16" s="26"/>
      <c r="K16" s="55"/>
      <c r="L16" s="26"/>
      <c r="M16" s="35"/>
      <c r="N16" s="36"/>
    </row>
    <row r="17" spans="2:14" s="43" customFormat="1" ht="21" customHeight="1" thickBot="1" thickTop="1">
      <c r="B17" s="50" t="s">
        <v>4</v>
      </c>
      <c r="C17" s="87">
        <f>SUM(C13:C16)</f>
        <v>32</v>
      </c>
      <c r="D17" s="42">
        <f>SUM(D13:D16)</f>
        <v>1</v>
      </c>
      <c r="E17" s="41">
        <f>SUM(E13:E16)</f>
        <v>40</v>
      </c>
      <c r="F17" s="42">
        <f>SUM(F13:F16)</f>
        <v>0.9999999999999999</v>
      </c>
      <c r="H17" s="44"/>
      <c r="J17" s="45"/>
      <c r="K17" s="56"/>
      <c r="L17" s="45"/>
      <c r="M17" s="38"/>
      <c r="N17" s="46"/>
    </row>
    <row r="18" spans="2:14" s="6" customFormat="1" ht="21" customHeight="1">
      <c r="B18" s="21" t="s">
        <v>5</v>
      </c>
      <c r="C18" s="19">
        <v>26</v>
      </c>
      <c r="D18" s="20">
        <f>C18/C22</f>
        <v>0.8125</v>
      </c>
      <c r="E18" s="19">
        <v>39</v>
      </c>
      <c r="F18" s="20">
        <f>E18/E22</f>
        <v>0.975</v>
      </c>
      <c r="H18" s="7"/>
      <c r="J18" s="26"/>
      <c r="K18" s="55"/>
      <c r="L18" s="26"/>
      <c r="M18" s="35"/>
      <c r="N18" s="36"/>
    </row>
    <row r="19" spans="2:14" s="6" customFormat="1" ht="21" customHeight="1">
      <c r="B19" s="18" t="s">
        <v>6</v>
      </c>
      <c r="C19" s="14">
        <v>1</v>
      </c>
      <c r="D19" s="16">
        <f>C19/C22</f>
        <v>0.03125</v>
      </c>
      <c r="E19" s="14">
        <v>0</v>
      </c>
      <c r="F19" s="16">
        <f>E19/E22</f>
        <v>0</v>
      </c>
      <c r="H19" s="7"/>
      <c r="J19" s="26"/>
      <c r="K19" s="55"/>
      <c r="L19" s="26"/>
      <c r="M19" s="35"/>
      <c r="N19" s="36"/>
    </row>
    <row r="20" spans="2:14" s="6" customFormat="1" ht="21" customHeight="1">
      <c r="B20" s="18" t="s">
        <v>7</v>
      </c>
      <c r="C20" s="14">
        <v>1</v>
      </c>
      <c r="D20" s="16">
        <f>C20/C22</f>
        <v>0.03125</v>
      </c>
      <c r="E20" s="14">
        <v>1</v>
      </c>
      <c r="F20" s="16">
        <f>E20/E22</f>
        <v>0.025</v>
      </c>
      <c r="H20" s="7"/>
      <c r="J20" s="26"/>
      <c r="K20" s="55"/>
      <c r="L20" s="26"/>
      <c r="M20" s="35"/>
      <c r="N20" s="36"/>
    </row>
    <row r="21" spans="2:14" s="6" customFormat="1" ht="21" customHeight="1" thickBot="1">
      <c r="B21" s="49" t="s">
        <v>40</v>
      </c>
      <c r="C21" s="8">
        <v>4</v>
      </c>
      <c r="D21" s="17">
        <f>C21/C22</f>
        <v>0.125</v>
      </c>
      <c r="E21" s="8">
        <v>0</v>
      </c>
      <c r="F21" s="17">
        <f>E21/E22</f>
        <v>0</v>
      </c>
      <c r="H21" s="7"/>
      <c r="J21" s="26"/>
      <c r="K21" s="55"/>
      <c r="L21" s="26"/>
      <c r="M21" s="35"/>
      <c r="N21" s="36"/>
    </row>
    <row r="22" spans="2:14" s="43" customFormat="1" ht="21" customHeight="1" thickBot="1" thickTop="1">
      <c r="B22" s="50" t="s">
        <v>4</v>
      </c>
      <c r="C22" s="41">
        <f>SUM(C18:C21)</f>
        <v>32</v>
      </c>
      <c r="D22" s="42">
        <f>SUM(D18:D21)</f>
        <v>1</v>
      </c>
      <c r="E22" s="41">
        <f>SUM(E18:E21)</f>
        <v>40</v>
      </c>
      <c r="F22" s="42">
        <f>SUM(F18:F21)</f>
        <v>1</v>
      </c>
      <c r="H22" s="44"/>
      <c r="J22" s="45"/>
      <c r="K22" s="56"/>
      <c r="L22" s="45"/>
      <c r="M22" s="38"/>
      <c r="N22" s="46"/>
    </row>
    <row r="23" spans="2:14" s="6" customFormat="1" ht="21" customHeight="1">
      <c r="B23" s="21" t="s">
        <v>106</v>
      </c>
      <c r="C23" s="19">
        <v>0</v>
      </c>
      <c r="D23" s="20">
        <f aca="true" t="shared" si="0" ref="D23:D31">C23/$C$32</f>
        <v>0</v>
      </c>
      <c r="E23" s="19">
        <v>0</v>
      </c>
      <c r="F23" s="20">
        <f>E23/E32</f>
        <v>0</v>
      </c>
      <c r="H23" s="7"/>
      <c r="J23" s="26"/>
      <c r="K23" s="55"/>
      <c r="L23" s="26"/>
      <c r="M23" s="35"/>
      <c r="N23" s="36"/>
    </row>
    <row r="24" spans="2:14" s="6" customFormat="1" ht="21" customHeight="1">
      <c r="B24" s="18" t="s">
        <v>107</v>
      </c>
      <c r="C24" s="14">
        <v>5</v>
      </c>
      <c r="D24" s="16">
        <f t="shared" si="0"/>
        <v>0.15625</v>
      </c>
      <c r="E24" s="14">
        <v>6</v>
      </c>
      <c r="F24" s="16">
        <f>E24/E32</f>
        <v>0.15</v>
      </c>
      <c r="H24" s="7"/>
      <c r="J24" s="26"/>
      <c r="K24" s="55"/>
      <c r="L24" s="26"/>
      <c r="M24" s="35"/>
      <c r="N24" s="36"/>
    </row>
    <row r="25" spans="2:14" s="6" customFormat="1" ht="21" customHeight="1">
      <c r="B25" s="18" t="s">
        <v>8</v>
      </c>
      <c r="C25" s="14">
        <v>17</v>
      </c>
      <c r="D25" s="16">
        <f t="shared" si="0"/>
        <v>0.53125</v>
      </c>
      <c r="E25" s="14">
        <v>27</v>
      </c>
      <c r="F25" s="16">
        <f>E25/E32</f>
        <v>0.675</v>
      </c>
      <c r="H25" s="7"/>
      <c r="J25" s="26"/>
      <c r="K25" s="55"/>
      <c r="L25" s="26"/>
      <c r="M25" s="35"/>
      <c r="N25" s="36"/>
    </row>
    <row r="26" spans="2:14" s="6" customFormat="1" ht="21" customHeight="1">
      <c r="B26" s="18" t="s">
        <v>108</v>
      </c>
      <c r="C26" s="14">
        <v>3</v>
      </c>
      <c r="D26" s="16">
        <f t="shared" si="0"/>
        <v>0.09375</v>
      </c>
      <c r="E26" s="14">
        <v>1</v>
      </c>
      <c r="F26" s="16">
        <f>E26/E32</f>
        <v>0.025</v>
      </c>
      <c r="H26" s="7"/>
      <c r="J26" s="26"/>
      <c r="K26" s="55"/>
      <c r="L26" s="26"/>
      <c r="M26" s="35"/>
      <c r="N26" s="36"/>
    </row>
    <row r="27" spans="2:14" s="6" customFormat="1" ht="21" customHeight="1">
      <c r="B27" s="18" t="s">
        <v>109</v>
      </c>
      <c r="C27" s="14">
        <v>1</v>
      </c>
      <c r="D27" s="16">
        <f t="shared" si="0"/>
        <v>0.03125</v>
      </c>
      <c r="E27" s="14">
        <v>3</v>
      </c>
      <c r="F27" s="16">
        <f>E27/E32</f>
        <v>0.075</v>
      </c>
      <c r="H27" s="7"/>
      <c r="J27" s="26"/>
      <c r="K27" s="55"/>
      <c r="L27" s="26"/>
      <c r="M27" s="35"/>
      <c r="N27" s="36"/>
    </row>
    <row r="28" spans="2:14" s="6" customFormat="1" ht="21" customHeight="1">
      <c r="B28" s="18" t="s">
        <v>110</v>
      </c>
      <c r="C28" s="14">
        <v>0</v>
      </c>
      <c r="D28" s="16">
        <f t="shared" si="0"/>
        <v>0</v>
      </c>
      <c r="E28" s="14">
        <v>1</v>
      </c>
      <c r="F28" s="16">
        <f>E28/E32</f>
        <v>0.025</v>
      </c>
      <c r="H28" s="7"/>
      <c r="J28" s="26"/>
      <c r="K28" s="55"/>
      <c r="L28" s="26"/>
      <c r="M28" s="35"/>
      <c r="N28" s="36"/>
    </row>
    <row r="29" spans="2:14" s="6" customFormat="1" ht="21" customHeight="1">
      <c r="B29" s="18" t="s">
        <v>9</v>
      </c>
      <c r="C29" s="14">
        <v>0</v>
      </c>
      <c r="D29" s="16">
        <f t="shared" si="0"/>
        <v>0</v>
      </c>
      <c r="E29" s="14">
        <v>1</v>
      </c>
      <c r="F29" s="16">
        <f>E29/E32</f>
        <v>0.025</v>
      </c>
      <c r="H29" s="7"/>
      <c r="J29" s="26"/>
      <c r="K29" s="55"/>
      <c r="L29" s="26"/>
      <c r="M29" s="35"/>
      <c r="N29" s="36"/>
    </row>
    <row r="30" spans="2:14" s="6" customFormat="1" ht="21" customHeight="1">
      <c r="B30" s="18" t="s">
        <v>111</v>
      </c>
      <c r="C30" s="14">
        <v>1</v>
      </c>
      <c r="D30" s="16">
        <f t="shared" si="0"/>
        <v>0.03125</v>
      </c>
      <c r="E30" s="14">
        <v>1</v>
      </c>
      <c r="F30" s="16">
        <f>E30/E32</f>
        <v>0.025</v>
      </c>
      <c r="H30" s="7"/>
      <c r="J30" s="26"/>
      <c r="K30" s="55"/>
      <c r="L30" s="26"/>
      <c r="M30" s="35"/>
      <c r="N30" s="36"/>
    </row>
    <row r="31" spans="2:14" s="6" customFormat="1" ht="21" customHeight="1" thickBot="1">
      <c r="B31" s="49" t="s">
        <v>40</v>
      </c>
      <c r="C31" s="8">
        <v>5</v>
      </c>
      <c r="D31" s="17">
        <f t="shared" si="0"/>
        <v>0.15625</v>
      </c>
      <c r="E31" s="8">
        <v>0</v>
      </c>
      <c r="F31" s="17">
        <f>E31/E32</f>
        <v>0</v>
      </c>
      <c r="H31" s="7"/>
      <c r="J31" s="26"/>
      <c r="K31" s="55"/>
      <c r="L31" s="26"/>
      <c r="M31" s="35"/>
      <c r="N31" s="36"/>
    </row>
    <row r="32" spans="2:14" s="43" customFormat="1" ht="21" customHeight="1" thickBot="1" thickTop="1">
      <c r="B32" s="50" t="s">
        <v>4</v>
      </c>
      <c r="C32" s="41">
        <f>SUM(C23:C31)</f>
        <v>32</v>
      </c>
      <c r="D32" s="42">
        <f>SUM(D23:D31)</f>
        <v>1</v>
      </c>
      <c r="E32" s="41">
        <f>SUM(E23:E31)</f>
        <v>40</v>
      </c>
      <c r="F32" s="42">
        <f>SUM(F23:F31)</f>
        <v>1</v>
      </c>
      <c r="H32" s="44"/>
      <c r="J32" s="45"/>
      <c r="K32" s="56"/>
      <c r="L32" s="45"/>
      <c r="M32" s="38"/>
      <c r="N32" s="46"/>
    </row>
    <row r="33" spans="2:14" s="6" customFormat="1" ht="21" customHeight="1">
      <c r="B33" s="21" t="s">
        <v>35</v>
      </c>
      <c r="C33" s="19">
        <v>13</v>
      </c>
      <c r="D33" s="20">
        <f>C33/C36</f>
        <v>0.40625</v>
      </c>
      <c r="E33" s="19">
        <v>8</v>
      </c>
      <c r="F33" s="20">
        <f>E33/E36</f>
        <v>0.2</v>
      </c>
      <c r="H33" s="7"/>
      <c r="J33" s="26"/>
      <c r="K33" s="55"/>
      <c r="L33" s="26"/>
      <c r="M33" s="35"/>
      <c r="N33" s="36"/>
    </row>
    <row r="34" spans="2:14" s="6" customFormat="1" ht="21" customHeight="1">
      <c r="B34" s="18" t="s">
        <v>36</v>
      </c>
      <c r="C34" s="14">
        <v>12</v>
      </c>
      <c r="D34" s="16">
        <f>C34/C36</f>
        <v>0.375</v>
      </c>
      <c r="E34" s="14">
        <v>21</v>
      </c>
      <c r="F34" s="16">
        <f>E34/E36</f>
        <v>0.525</v>
      </c>
      <c r="H34" s="7"/>
      <c r="J34" s="26"/>
      <c r="K34" s="55"/>
      <c r="L34" s="26"/>
      <c r="M34" s="35"/>
      <c r="N34" s="36"/>
    </row>
    <row r="35" spans="2:14" s="6" customFormat="1" ht="21" customHeight="1" thickBot="1">
      <c r="B35" s="49" t="s">
        <v>40</v>
      </c>
      <c r="C35" s="8">
        <v>7</v>
      </c>
      <c r="D35" s="17">
        <f>C35/C36</f>
        <v>0.21875</v>
      </c>
      <c r="E35" s="8">
        <v>11</v>
      </c>
      <c r="F35" s="17">
        <f>E35/E36</f>
        <v>0.275</v>
      </c>
      <c r="H35" s="7"/>
      <c r="J35" s="26"/>
      <c r="K35" s="55"/>
      <c r="L35" s="26"/>
      <c r="M35" s="35"/>
      <c r="N35" s="36"/>
    </row>
    <row r="36" spans="2:14" s="43" customFormat="1" ht="21" customHeight="1" thickBot="1" thickTop="1">
      <c r="B36" s="50" t="s">
        <v>4</v>
      </c>
      <c r="C36" s="41">
        <f>SUM(C33:C35)</f>
        <v>32</v>
      </c>
      <c r="D36" s="42">
        <f>SUM(D33:D35)</f>
        <v>1</v>
      </c>
      <c r="E36" s="41">
        <f>SUM(E33:E35)</f>
        <v>40</v>
      </c>
      <c r="F36" s="42">
        <f>SUM(F33:F35)</f>
        <v>1</v>
      </c>
      <c r="H36" s="44"/>
      <c r="J36" s="45"/>
      <c r="K36" s="56"/>
      <c r="L36" s="45"/>
      <c r="M36" s="38"/>
      <c r="N36" s="46"/>
    </row>
    <row r="37" spans="2:14" s="6" customFormat="1" ht="15" customHeight="1" thickBot="1">
      <c r="B37" s="9"/>
      <c r="D37" s="7"/>
      <c r="F37" s="7"/>
      <c r="H37" s="7"/>
      <c r="J37" s="26"/>
      <c r="K37" s="55"/>
      <c r="L37" s="26"/>
      <c r="M37" s="35"/>
      <c r="N37" s="36"/>
    </row>
    <row r="38" spans="2:14" s="6" customFormat="1" ht="21" customHeight="1">
      <c r="B38" s="130" t="s">
        <v>41</v>
      </c>
      <c r="C38" s="136"/>
      <c r="D38" s="136"/>
      <c r="E38" s="136"/>
      <c r="F38" s="137"/>
      <c r="H38" s="7"/>
      <c r="J38" s="26"/>
      <c r="K38" s="55"/>
      <c r="L38" s="26"/>
      <c r="M38" s="35"/>
      <c r="N38" s="36"/>
    </row>
    <row r="39" spans="2:14" s="6" customFormat="1" ht="21" customHeight="1" thickBot="1">
      <c r="B39" s="156" t="s">
        <v>42</v>
      </c>
      <c r="C39" s="157"/>
      <c r="D39" s="157"/>
      <c r="E39" s="157"/>
      <c r="F39" s="158"/>
      <c r="H39" s="7"/>
      <c r="J39" s="26"/>
      <c r="K39" s="55"/>
      <c r="L39" s="26"/>
      <c r="M39" s="35"/>
      <c r="N39" s="36"/>
    </row>
    <row r="40" spans="2:14" s="6" customFormat="1" ht="21" customHeight="1" thickBot="1">
      <c r="B40" s="91"/>
      <c r="C40" s="159" t="s">
        <v>115</v>
      </c>
      <c r="D40" s="160"/>
      <c r="E40" s="159" t="s">
        <v>123</v>
      </c>
      <c r="F40" s="160"/>
      <c r="H40" s="7"/>
      <c r="J40" s="26"/>
      <c r="K40" s="55"/>
      <c r="L40" s="26"/>
      <c r="M40" s="35"/>
      <c r="N40" s="36"/>
    </row>
    <row r="41" spans="2:14" s="6" customFormat="1" ht="28.5" customHeight="1">
      <c r="B41" s="123" t="s">
        <v>54</v>
      </c>
      <c r="C41" s="35">
        <v>13</v>
      </c>
      <c r="D41" s="20">
        <f aca="true" t="shared" si="1" ref="D41:D46">C41/$C$47</f>
        <v>0.3170731707317073</v>
      </c>
      <c r="E41" s="35">
        <v>22</v>
      </c>
      <c r="F41" s="16">
        <f>E41/E47</f>
        <v>0.38596491228070173</v>
      </c>
      <c r="H41" s="7"/>
      <c r="J41" s="26"/>
      <c r="K41" s="55"/>
      <c r="L41" s="26"/>
      <c r="M41" s="35"/>
      <c r="N41" s="36"/>
    </row>
    <row r="42" spans="2:14" s="6" customFormat="1" ht="28.5" customHeight="1">
      <c r="B42" s="123" t="s">
        <v>55</v>
      </c>
      <c r="C42" s="35">
        <v>0</v>
      </c>
      <c r="D42" s="16">
        <f t="shared" si="1"/>
        <v>0</v>
      </c>
      <c r="E42" s="35">
        <v>1</v>
      </c>
      <c r="F42" s="16">
        <f>E42/E47</f>
        <v>0.017543859649122806</v>
      </c>
      <c r="H42" s="7"/>
      <c r="J42" s="26"/>
      <c r="K42" s="55"/>
      <c r="L42" s="26"/>
      <c r="M42" s="35"/>
      <c r="N42" s="36"/>
    </row>
    <row r="43" spans="2:14" s="6" customFormat="1" ht="28.5" customHeight="1">
      <c r="B43" s="123" t="s">
        <v>56</v>
      </c>
      <c r="C43" s="35">
        <v>7</v>
      </c>
      <c r="D43" s="16">
        <f t="shared" si="1"/>
        <v>0.17073170731707318</v>
      </c>
      <c r="E43" s="35">
        <v>10</v>
      </c>
      <c r="F43" s="16">
        <f>E43/E47</f>
        <v>0.17543859649122806</v>
      </c>
      <c r="H43" s="7"/>
      <c r="J43" s="26"/>
      <c r="K43" s="55"/>
      <c r="L43" s="26"/>
      <c r="M43" s="35"/>
      <c r="N43" s="36"/>
    </row>
    <row r="44" spans="2:14" s="6" customFormat="1" ht="28.5" customHeight="1">
      <c r="B44" s="123" t="s">
        <v>57</v>
      </c>
      <c r="C44" s="35">
        <v>8</v>
      </c>
      <c r="D44" s="16">
        <f t="shared" si="1"/>
        <v>0.1951219512195122</v>
      </c>
      <c r="E44" s="35">
        <v>9</v>
      </c>
      <c r="F44" s="16">
        <f>E44/E47</f>
        <v>0.15789473684210525</v>
      </c>
      <c r="H44" s="7"/>
      <c r="J44" s="26"/>
      <c r="K44" s="55"/>
      <c r="L44" s="26"/>
      <c r="M44" s="35"/>
      <c r="N44" s="36"/>
    </row>
    <row r="45" spans="2:14" s="6" customFormat="1" ht="28.5" customHeight="1">
      <c r="B45" s="123" t="s">
        <v>58</v>
      </c>
      <c r="C45" s="35">
        <v>1</v>
      </c>
      <c r="D45" s="16">
        <f t="shared" si="1"/>
        <v>0.024390243902439025</v>
      </c>
      <c r="E45" s="35">
        <v>0</v>
      </c>
      <c r="F45" s="16">
        <f>E45/E47</f>
        <v>0</v>
      </c>
      <c r="H45" s="7"/>
      <c r="J45" s="26"/>
      <c r="K45" s="55"/>
      <c r="L45" s="26"/>
      <c r="M45" s="35"/>
      <c r="N45" s="36"/>
    </row>
    <row r="46" spans="2:14" s="6" customFormat="1" ht="28.5" customHeight="1" thickBot="1">
      <c r="B46" s="124" t="s">
        <v>59</v>
      </c>
      <c r="C46" s="64">
        <v>12</v>
      </c>
      <c r="D46" s="17">
        <f t="shared" si="1"/>
        <v>0.2926829268292683</v>
      </c>
      <c r="E46" s="64">
        <v>15</v>
      </c>
      <c r="F46" s="17">
        <f>E46/E47</f>
        <v>0.2631578947368421</v>
      </c>
      <c r="H46" s="7"/>
      <c r="J46" s="26"/>
      <c r="K46" s="55"/>
      <c r="L46" s="26"/>
      <c r="M46" s="35"/>
      <c r="N46" s="36"/>
    </row>
    <row r="47" spans="2:14" s="43" customFormat="1" ht="21" customHeight="1" thickBot="1" thickTop="1">
      <c r="B47" s="50" t="s">
        <v>4</v>
      </c>
      <c r="C47" s="87">
        <f>SUM(C41:C46)</f>
        <v>41</v>
      </c>
      <c r="D47" s="42">
        <f>SUM(D41:D46)</f>
        <v>1</v>
      </c>
      <c r="E47" s="41">
        <f>SUM(E41:E46)</f>
        <v>57</v>
      </c>
      <c r="F47" s="42">
        <f>SUM(F41:F46)</f>
        <v>1</v>
      </c>
      <c r="H47" s="44"/>
      <c r="J47" s="45"/>
      <c r="K47" s="56"/>
      <c r="L47" s="45"/>
      <c r="M47" s="38"/>
      <c r="N47" s="46"/>
    </row>
    <row r="48" spans="2:14" s="6" customFormat="1" ht="15" customHeight="1" thickBot="1">
      <c r="B48" s="9"/>
      <c r="D48" s="7"/>
      <c r="F48" s="7"/>
      <c r="H48" s="7"/>
      <c r="J48" s="26"/>
      <c r="K48" s="55"/>
      <c r="L48" s="26"/>
      <c r="M48" s="35"/>
      <c r="N48" s="36"/>
    </row>
    <row r="49" spans="2:14" s="6" customFormat="1" ht="21" customHeight="1">
      <c r="B49" s="130" t="s">
        <v>90</v>
      </c>
      <c r="C49" s="136"/>
      <c r="D49" s="136"/>
      <c r="E49" s="136"/>
      <c r="F49" s="137"/>
      <c r="H49" s="7"/>
      <c r="J49" s="26"/>
      <c r="K49" s="55"/>
      <c r="L49" s="26"/>
      <c r="M49" s="73"/>
      <c r="N49" s="36"/>
    </row>
    <row r="50" spans="2:14" s="6" customFormat="1" ht="21" customHeight="1" thickBot="1">
      <c r="B50" s="138" t="s">
        <v>31</v>
      </c>
      <c r="C50" s="139"/>
      <c r="D50" s="139"/>
      <c r="E50" s="139"/>
      <c r="F50" s="140"/>
      <c r="H50" s="7"/>
      <c r="J50" s="26"/>
      <c r="K50" s="55"/>
      <c r="L50" s="26"/>
      <c r="M50" s="73"/>
      <c r="N50" s="36"/>
    </row>
    <row r="51" spans="2:14" s="6" customFormat="1" ht="21" customHeight="1" thickBot="1">
      <c r="B51" s="82"/>
      <c r="C51" s="159" t="s">
        <v>115</v>
      </c>
      <c r="D51" s="160"/>
      <c r="E51" s="159" t="s">
        <v>123</v>
      </c>
      <c r="F51" s="160"/>
      <c r="H51" s="7"/>
      <c r="J51" s="26"/>
      <c r="K51" s="55"/>
      <c r="L51" s="26"/>
      <c r="M51" s="73"/>
      <c r="N51" s="36"/>
    </row>
    <row r="52" spans="2:14" s="6" customFormat="1" ht="21" customHeight="1">
      <c r="B52" s="21" t="s">
        <v>11</v>
      </c>
      <c r="C52" s="19">
        <v>0</v>
      </c>
      <c r="D52" s="20">
        <f>C52/C55</f>
        <v>0</v>
      </c>
      <c r="E52" s="19">
        <v>37</v>
      </c>
      <c r="F52" s="20">
        <f>E52/E55</f>
        <v>0.925</v>
      </c>
      <c r="H52" s="7"/>
      <c r="J52" s="26"/>
      <c r="K52" s="55"/>
      <c r="L52" s="26"/>
      <c r="M52" s="73"/>
      <c r="N52" s="36"/>
    </row>
    <row r="53" spans="2:14" s="6" customFormat="1" ht="21" customHeight="1">
      <c r="B53" s="18" t="s">
        <v>12</v>
      </c>
      <c r="C53" s="14">
        <v>7</v>
      </c>
      <c r="D53" s="16">
        <f>C53/C55</f>
        <v>0.21875</v>
      </c>
      <c r="E53" s="14">
        <v>3</v>
      </c>
      <c r="F53" s="16">
        <f>E53/E55</f>
        <v>0.075</v>
      </c>
      <c r="H53" s="7"/>
      <c r="J53" s="26"/>
      <c r="K53" s="55"/>
      <c r="L53" s="26"/>
      <c r="M53" s="73"/>
      <c r="N53" s="36"/>
    </row>
    <row r="54" spans="2:14" s="6" customFormat="1" ht="21" customHeight="1" thickBot="1">
      <c r="B54" s="49" t="s">
        <v>40</v>
      </c>
      <c r="C54" s="8">
        <v>25</v>
      </c>
      <c r="D54" s="17">
        <f>C54/C55</f>
        <v>0.78125</v>
      </c>
      <c r="E54" s="8">
        <v>0</v>
      </c>
      <c r="F54" s="17">
        <f>E54/E55</f>
        <v>0</v>
      </c>
      <c r="H54" s="7"/>
      <c r="J54" s="26"/>
      <c r="K54" s="55"/>
      <c r="L54" s="26"/>
      <c r="M54" s="73"/>
      <c r="N54" s="36"/>
    </row>
    <row r="55" spans="2:14" s="43" customFormat="1" ht="21" customHeight="1" thickBot="1" thickTop="1">
      <c r="B55" s="50" t="s">
        <v>4</v>
      </c>
      <c r="C55" s="87">
        <f>SUM(C52:C54)</f>
        <v>32</v>
      </c>
      <c r="D55" s="42">
        <f>SUM(D52:D54)</f>
        <v>1</v>
      </c>
      <c r="E55" s="41">
        <f>SUM(E52:E54)</f>
        <v>40</v>
      </c>
      <c r="F55" s="42">
        <f>SUM(F52:F54)</f>
        <v>1</v>
      </c>
      <c r="H55" s="44"/>
      <c r="J55" s="45"/>
      <c r="K55" s="56"/>
      <c r="L55" s="45"/>
      <c r="M55" s="74"/>
      <c r="N55" s="46"/>
    </row>
    <row r="56" spans="2:14" s="6" customFormat="1" ht="15" customHeight="1" thickBot="1">
      <c r="B56" s="9"/>
      <c r="D56" s="7"/>
      <c r="F56" s="7"/>
      <c r="H56" s="7"/>
      <c r="J56" s="26"/>
      <c r="K56" s="55"/>
      <c r="L56" s="26"/>
      <c r="M56" s="73"/>
      <c r="N56" s="36"/>
    </row>
    <row r="57" spans="2:14" s="6" customFormat="1" ht="21" customHeight="1">
      <c r="B57" s="130" t="s">
        <v>91</v>
      </c>
      <c r="C57" s="136"/>
      <c r="D57" s="136"/>
      <c r="E57" s="136"/>
      <c r="F57" s="137"/>
      <c r="H57" s="7"/>
      <c r="J57" s="26"/>
      <c r="K57" s="55"/>
      <c r="L57" s="26"/>
      <c r="M57" s="35"/>
      <c r="N57" s="36"/>
    </row>
    <row r="58" spans="2:14" s="6" customFormat="1" ht="21" customHeight="1" thickBot="1">
      <c r="B58" s="138" t="s">
        <v>92</v>
      </c>
      <c r="C58" s="139"/>
      <c r="D58" s="139"/>
      <c r="E58" s="139"/>
      <c r="F58" s="140"/>
      <c r="H58" s="7"/>
      <c r="J58" s="26"/>
      <c r="K58" s="55"/>
      <c r="L58" s="26"/>
      <c r="M58" s="35"/>
      <c r="N58" s="36"/>
    </row>
    <row r="59" spans="2:14" s="6" customFormat="1" ht="21" customHeight="1" thickBot="1">
      <c r="B59" s="82"/>
      <c r="C59" s="159" t="s">
        <v>115</v>
      </c>
      <c r="D59" s="160"/>
      <c r="E59" s="159" t="s">
        <v>123</v>
      </c>
      <c r="F59" s="160"/>
      <c r="H59" s="7"/>
      <c r="J59" s="26"/>
      <c r="K59" s="55"/>
      <c r="L59" s="26"/>
      <c r="M59" s="35"/>
      <c r="N59" s="36"/>
    </row>
    <row r="60" spans="2:14" s="6" customFormat="1" ht="21" customHeight="1">
      <c r="B60" s="21" t="s">
        <v>14</v>
      </c>
      <c r="C60" s="19">
        <v>2</v>
      </c>
      <c r="D60" s="20">
        <f>C60/C65</f>
        <v>0.0625</v>
      </c>
      <c r="E60" s="19">
        <v>2</v>
      </c>
      <c r="F60" s="20">
        <f>E60/E65</f>
        <v>0.05</v>
      </c>
      <c r="H60" s="7"/>
      <c r="J60" s="26"/>
      <c r="K60" s="55"/>
      <c r="L60" s="26"/>
      <c r="M60" s="35"/>
      <c r="N60" s="36"/>
    </row>
    <row r="61" spans="2:14" s="6" customFormat="1" ht="21" customHeight="1">
      <c r="B61" s="18" t="s">
        <v>15</v>
      </c>
      <c r="C61" s="14">
        <v>4</v>
      </c>
      <c r="D61" s="16">
        <f>C61/C65</f>
        <v>0.125</v>
      </c>
      <c r="E61" s="14">
        <v>7</v>
      </c>
      <c r="F61" s="16">
        <f>E61/E65</f>
        <v>0.175</v>
      </c>
      <c r="H61" s="7"/>
      <c r="J61" s="26"/>
      <c r="K61" s="55"/>
      <c r="L61" s="26"/>
      <c r="M61" s="35"/>
      <c r="N61" s="36"/>
    </row>
    <row r="62" spans="2:14" s="6" customFormat="1" ht="21" customHeight="1">
      <c r="B62" s="18" t="s">
        <v>93</v>
      </c>
      <c r="C62" s="14">
        <v>13</v>
      </c>
      <c r="D62" s="16">
        <f>C62/C65</f>
        <v>0.40625</v>
      </c>
      <c r="E62" s="14">
        <v>14</v>
      </c>
      <c r="F62" s="16">
        <f>E62/E65</f>
        <v>0.35</v>
      </c>
      <c r="H62" s="7"/>
      <c r="J62" s="26"/>
      <c r="K62" s="55"/>
      <c r="L62" s="26"/>
      <c r="M62" s="35"/>
      <c r="N62" s="36"/>
    </row>
    <row r="63" spans="2:14" s="6" customFormat="1" ht="21" customHeight="1">
      <c r="B63" s="18" t="s">
        <v>17</v>
      </c>
      <c r="C63" s="14">
        <v>13</v>
      </c>
      <c r="D63" s="16">
        <f>C63/C65</f>
        <v>0.40625</v>
      </c>
      <c r="E63" s="14">
        <v>15</v>
      </c>
      <c r="F63" s="16">
        <f>E63/E65</f>
        <v>0.375</v>
      </c>
      <c r="H63" s="7"/>
      <c r="J63" s="26"/>
      <c r="K63" s="55"/>
      <c r="L63" s="26"/>
      <c r="M63" s="35"/>
      <c r="N63" s="36"/>
    </row>
    <row r="64" spans="2:14" s="6" customFormat="1" ht="21" customHeight="1" thickBot="1">
      <c r="B64" s="49" t="s">
        <v>40</v>
      </c>
      <c r="C64" s="8">
        <v>0</v>
      </c>
      <c r="D64" s="17">
        <f>C64/C65</f>
        <v>0</v>
      </c>
      <c r="E64" s="8">
        <v>2</v>
      </c>
      <c r="F64" s="17">
        <f>E64/E65</f>
        <v>0.05</v>
      </c>
      <c r="H64" s="7"/>
      <c r="J64" s="26"/>
      <c r="K64" s="55"/>
      <c r="L64" s="26"/>
      <c r="M64" s="35"/>
      <c r="N64" s="36"/>
    </row>
    <row r="65" spans="2:14" s="6" customFormat="1" ht="21" customHeight="1" thickBot="1" thickTop="1">
      <c r="B65" s="50" t="s">
        <v>4</v>
      </c>
      <c r="C65" s="87">
        <f>SUM(C60:C64)</f>
        <v>32</v>
      </c>
      <c r="D65" s="42">
        <f>SUM(D60:D64)</f>
        <v>1</v>
      </c>
      <c r="E65" s="41">
        <f>SUM(E60:E64)</f>
        <v>40</v>
      </c>
      <c r="F65" s="42">
        <f>SUM(F60:F64)</f>
        <v>1</v>
      </c>
      <c r="H65" s="7"/>
      <c r="J65" s="26"/>
      <c r="K65" s="55"/>
      <c r="L65" s="26"/>
      <c r="M65" s="35"/>
      <c r="N65" s="36"/>
    </row>
    <row r="66" spans="2:14" s="6" customFormat="1" ht="15" customHeight="1" thickBot="1">
      <c r="B66" s="9"/>
      <c r="D66" s="7"/>
      <c r="F66" s="7"/>
      <c r="H66" s="7"/>
      <c r="J66" s="26"/>
      <c r="K66" s="55"/>
      <c r="L66" s="26"/>
      <c r="M66" s="73"/>
      <c r="N66" s="36"/>
    </row>
    <row r="67" spans="2:26" s="6" customFormat="1" ht="21" customHeight="1">
      <c r="B67" s="130" t="s">
        <v>94</v>
      </c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7"/>
    </row>
    <row r="68" spans="2:26" s="6" customFormat="1" ht="21" customHeight="1" thickBot="1">
      <c r="B68" s="138" t="s">
        <v>86</v>
      </c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40"/>
    </row>
    <row r="69" spans="2:26" s="6" customFormat="1" ht="21" customHeight="1" thickBot="1">
      <c r="B69" s="142"/>
      <c r="C69" s="132" t="s">
        <v>14</v>
      </c>
      <c r="D69" s="131"/>
      <c r="E69" s="131"/>
      <c r="F69" s="133"/>
      <c r="G69" s="131" t="s">
        <v>15</v>
      </c>
      <c r="H69" s="131"/>
      <c r="I69" s="131"/>
      <c r="J69" s="131"/>
      <c r="K69" s="132" t="s">
        <v>16</v>
      </c>
      <c r="L69" s="131"/>
      <c r="M69" s="131"/>
      <c r="N69" s="133"/>
      <c r="O69" s="131" t="s">
        <v>17</v>
      </c>
      <c r="P69" s="131"/>
      <c r="Q69" s="131"/>
      <c r="R69" s="131"/>
      <c r="S69" s="132" t="s">
        <v>40</v>
      </c>
      <c r="T69" s="131"/>
      <c r="U69" s="131"/>
      <c r="V69" s="133"/>
      <c r="W69" s="134" t="s">
        <v>4</v>
      </c>
      <c r="X69" s="134"/>
      <c r="Y69" s="134"/>
      <c r="Z69" s="135"/>
    </row>
    <row r="70" spans="2:26" s="6" customFormat="1" ht="21" customHeight="1" thickBot="1">
      <c r="B70" s="143"/>
      <c r="C70" s="159" t="s">
        <v>115</v>
      </c>
      <c r="D70" s="160"/>
      <c r="E70" s="159" t="s">
        <v>123</v>
      </c>
      <c r="F70" s="160"/>
      <c r="G70" s="159" t="s">
        <v>115</v>
      </c>
      <c r="H70" s="160"/>
      <c r="I70" s="159" t="s">
        <v>123</v>
      </c>
      <c r="J70" s="160"/>
      <c r="K70" s="159" t="s">
        <v>115</v>
      </c>
      <c r="L70" s="160"/>
      <c r="M70" s="159" t="s">
        <v>123</v>
      </c>
      <c r="N70" s="160"/>
      <c r="O70" s="159" t="s">
        <v>115</v>
      </c>
      <c r="P70" s="160"/>
      <c r="Q70" s="159" t="s">
        <v>123</v>
      </c>
      <c r="R70" s="160"/>
      <c r="S70" s="159" t="s">
        <v>115</v>
      </c>
      <c r="T70" s="160"/>
      <c r="U70" s="159" t="s">
        <v>123</v>
      </c>
      <c r="V70" s="160"/>
      <c r="W70" s="159" t="s">
        <v>115</v>
      </c>
      <c r="X70" s="160"/>
      <c r="Y70" s="159" t="s">
        <v>123</v>
      </c>
      <c r="Z70" s="160"/>
    </row>
    <row r="71" spans="2:30" s="6" customFormat="1" ht="28.5" customHeight="1">
      <c r="B71" s="18" t="s">
        <v>23</v>
      </c>
      <c r="C71" s="47">
        <v>3</v>
      </c>
      <c r="D71" s="48">
        <f aca="true" t="shared" si="2" ref="D71:D77">C71/W71</f>
        <v>0.09375</v>
      </c>
      <c r="E71" s="47">
        <v>0</v>
      </c>
      <c r="F71" s="94">
        <f aca="true" t="shared" si="3" ref="F71:F77">E71/Y71</f>
        <v>0</v>
      </c>
      <c r="G71" s="47">
        <v>6</v>
      </c>
      <c r="H71" s="48">
        <f aca="true" t="shared" si="4" ref="H71:H77">G71/W71</f>
        <v>0.1875</v>
      </c>
      <c r="I71" s="47">
        <v>12</v>
      </c>
      <c r="J71" s="13">
        <f aca="true" t="shared" si="5" ref="J71:J77">I71/Y71</f>
        <v>0.3</v>
      </c>
      <c r="K71" s="47">
        <v>10</v>
      </c>
      <c r="L71" s="48">
        <f aca="true" t="shared" si="6" ref="L71:L77">K71/W71</f>
        <v>0.3125</v>
      </c>
      <c r="M71" s="47">
        <v>18</v>
      </c>
      <c r="N71" s="94">
        <f aca="true" t="shared" si="7" ref="N71:N77">M71/Y71</f>
        <v>0.45</v>
      </c>
      <c r="O71" s="47">
        <v>12</v>
      </c>
      <c r="P71" s="48">
        <f aca="true" t="shared" si="8" ref="P71:P77">O71/W71</f>
        <v>0.375</v>
      </c>
      <c r="Q71" s="47">
        <v>10</v>
      </c>
      <c r="R71" s="13">
        <f aca="true" t="shared" si="9" ref="R71:R77">Q71/Y71</f>
        <v>0.25</v>
      </c>
      <c r="S71" s="107">
        <v>1</v>
      </c>
      <c r="T71" s="13">
        <f aca="true" t="shared" si="10" ref="T71:T77">S71/W71</f>
        <v>0.03125</v>
      </c>
      <c r="U71" s="107">
        <v>0</v>
      </c>
      <c r="V71" s="94">
        <f aca="true" t="shared" si="11" ref="V71:V77">U71/Y71</f>
        <v>0</v>
      </c>
      <c r="W71" s="69">
        <f aca="true" t="shared" si="12" ref="W71:W77">O71+K71+G71+C71+S71</f>
        <v>32</v>
      </c>
      <c r="X71" s="70">
        <f aca="true" t="shared" si="13" ref="X71:X77">D71+H71+L71+P71+T71</f>
        <v>1</v>
      </c>
      <c r="Y71" s="106">
        <f aca="true" t="shared" si="14" ref="Y71:Y77">Q71+M71+I71+E71+U71</f>
        <v>40</v>
      </c>
      <c r="Z71" s="40">
        <f aca="true" t="shared" si="15" ref="Z71:Z77">F71+J71+N71+R71+V71</f>
        <v>1</v>
      </c>
      <c r="AA71" s="12"/>
      <c r="AB71" s="12"/>
      <c r="AC71" s="12"/>
      <c r="AD71" s="10"/>
    </row>
    <row r="72" spans="2:30" s="6" customFormat="1" ht="28.5" customHeight="1">
      <c r="B72" s="18" t="s">
        <v>18</v>
      </c>
      <c r="C72" s="47">
        <v>1</v>
      </c>
      <c r="D72" s="48">
        <f t="shared" si="2"/>
        <v>0.03125</v>
      </c>
      <c r="E72" s="47">
        <v>0</v>
      </c>
      <c r="F72" s="94">
        <f t="shared" si="3"/>
        <v>0</v>
      </c>
      <c r="G72" s="47">
        <v>4</v>
      </c>
      <c r="H72" s="48">
        <f t="shared" si="4"/>
        <v>0.125</v>
      </c>
      <c r="I72" s="47">
        <v>3</v>
      </c>
      <c r="J72" s="13">
        <f t="shared" si="5"/>
        <v>0.075</v>
      </c>
      <c r="K72" s="47">
        <v>12</v>
      </c>
      <c r="L72" s="48">
        <f t="shared" si="6"/>
        <v>0.375</v>
      </c>
      <c r="M72" s="47">
        <v>10</v>
      </c>
      <c r="N72" s="94">
        <f t="shared" si="7"/>
        <v>0.25</v>
      </c>
      <c r="O72" s="47">
        <v>14</v>
      </c>
      <c r="P72" s="48">
        <f t="shared" si="8"/>
        <v>0.4375</v>
      </c>
      <c r="Q72" s="47">
        <v>27</v>
      </c>
      <c r="R72" s="13">
        <f t="shared" si="9"/>
        <v>0.675</v>
      </c>
      <c r="S72" s="108">
        <v>1</v>
      </c>
      <c r="T72" s="13">
        <f t="shared" si="10"/>
        <v>0.03125</v>
      </c>
      <c r="U72" s="108">
        <v>0</v>
      </c>
      <c r="V72" s="94">
        <f t="shared" si="11"/>
        <v>0</v>
      </c>
      <c r="W72" s="69">
        <f t="shared" si="12"/>
        <v>32</v>
      </c>
      <c r="X72" s="70">
        <f t="shared" si="13"/>
        <v>1</v>
      </c>
      <c r="Y72" s="61">
        <f t="shared" si="14"/>
        <v>40</v>
      </c>
      <c r="Z72" s="40">
        <f t="shared" si="15"/>
        <v>1</v>
      </c>
      <c r="AA72" s="12"/>
      <c r="AB72" s="12"/>
      <c r="AC72" s="12"/>
      <c r="AD72" s="10"/>
    </row>
    <row r="73" spans="2:30" s="6" customFormat="1" ht="28.5" customHeight="1">
      <c r="B73" s="18" t="s">
        <v>19</v>
      </c>
      <c r="C73" s="47">
        <v>2</v>
      </c>
      <c r="D73" s="48">
        <f t="shared" si="2"/>
        <v>0.0625</v>
      </c>
      <c r="E73" s="47">
        <v>0</v>
      </c>
      <c r="F73" s="94">
        <f t="shared" si="3"/>
        <v>0</v>
      </c>
      <c r="G73" s="47">
        <v>3</v>
      </c>
      <c r="H73" s="48">
        <f t="shared" si="4"/>
        <v>0.09375</v>
      </c>
      <c r="I73" s="47">
        <v>4</v>
      </c>
      <c r="J73" s="13">
        <f t="shared" si="5"/>
        <v>0.1</v>
      </c>
      <c r="K73" s="47">
        <v>11</v>
      </c>
      <c r="L73" s="48">
        <f t="shared" si="6"/>
        <v>0.34375</v>
      </c>
      <c r="M73" s="47">
        <v>8</v>
      </c>
      <c r="N73" s="94">
        <f t="shared" si="7"/>
        <v>0.2</v>
      </c>
      <c r="O73" s="47">
        <v>15</v>
      </c>
      <c r="P73" s="48">
        <f t="shared" si="8"/>
        <v>0.46875</v>
      </c>
      <c r="Q73" s="47">
        <v>28</v>
      </c>
      <c r="R73" s="13">
        <f t="shared" si="9"/>
        <v>0.7</v>
      </c>
      <c r="S73" s="108">
        <v>1</v>
      </c>
      <c r="T73" s="13">
        <f t="shared" si="10"/>
        <v>0.03125</v>
      </c>
      <c r="U73" s="108">
        <v>0</v>
      </c>
      <c r="V73" s="94">
        <f t="shared" si="11"/>
        <v>0</v>
      </c>
      <c r="W73" s="69">
        <f t="shared" si="12"/>
        <v>32</v>
      </c>
      <c r="X73" s="70">
        <f t="shared" si="13"/>
        <v>1</v>
      </c>
      <c r="Y73" s="61">
        <f t="shared" si="14"/>
        <v>40</v>
      </c>
      <c r="Z73" s="40">
        <f t="shared" si="15"/>
        <v>1</v>
      </c>
      <c r="AA73" s="12"/>
      <c r="AB73" s="12"/>
      <c r="AC73" s="12"/>
      <c r="AD73" s="10"/>
    </row>
    <row r="74" spans="2:30" s="6" customFormat="1" ht="28.5" customHeight="1">
      <c r="B74" s="18" t="s">
        <v>95</v>
      </c>
      <c r="C74" s="47">
        <v>0</v>
      </c>
      <c r="D74" s="48">
        <f t="shared" si="2"/>
        <v>0</v>
      </c>
      <c r="E74" s="47">
        <v>0</v>
      </c>
      <c r="F74" s="94">
        <f t="shared" si="3"/>
        <v>0</v>
      </c>
      <c r="G74" s="47">
        <v>5</v>
      </c>
      <c r="H74" s="48">
        <f t="shared" si="4"/>
        <v>0.15625</v>
      </c>
      <c r="I74" s="47">
        <v>8</v>
      </c>
      <c r="J74" s="13">
        <f t="shared" si="5"/>
        <v>0.2</v>
      </c>
      <c r="K74" s="47">
        <v>15</v>
      </c>
      <c r="L74" s="48">
        <f t="shared" si="6"/>
        <v>0.46875</v>
      </c>
      <c r="M74" s="47">
        <v>10</v>
      </c>
      <c r="N74" s="94">
        <f t="shared" si="7"/>
        <v>0.25</v>
      </c>
      <c r="O74" s="47">
        <v>11</v>
      </c>
      <c r="P74" s="48">
        <f t="shared" si="8"/>
        <v>0.34375</v>
      </c>
      <c r="Q74" s="47">
        <v>22</v>
      </c>
      <c r="R74" s="13">
        <f t="shared" si="9"/>
        <v>0.55</v>
      </c>
      <c r="S74" s="108">
        <v>1</v>
      </c>
      <c r="T74" s="13">
        <f t="shared" si="10"/>
        <v>0.03125</v>
      </c>
      <c r="U74" s="108">
        <v>0</v>
      </c>
      <c r="V74" s="94">
        <f t="shared" si="11"/>
        <v>0</v>
      </c>
      <c r="W74" s="69">
        <f t="shared" si="12"/>
        <v>32</v>
      </c>
      <c r="X74" s="70">
        <f t="shared" si="13"/>
        <v>1</v>
      </c>
      <c r="Y74" s="61">
        <f t="shared" si="14"/>
        <v>40</v>
      </c>
      <c r="Z74" s="40">
        <f t="shared" si="15"/>
        <v>1</v>
      </c>
      <c r="AA74" s="12"/>
      <c r="AB74" s="12"/>
      <c r="AC74" s="12"/>
      <c r="AD74" s="10"/>
    </row>
    <row r="75" spans="2:30" s="6" customFormat="1" ht="28.5" customHeight="1">
      <c r="B75" s="18" t="s">
        <v>96</v>
      </c>
      <c r="C75" s="47">
        <v>1</v>
      </c>
      <c r="D75" s="48">
        <f t="shared" si="2"/>
        <v>0.03125</v>
      </c>
      <c r="E75" s="47">
        <v>1</v>
      </c>
      <c r="F75" s="94">
        <f t="shared" si="3"/>
        <v>0.025</v>
      </c>
      <c r="G75" s="47">
        <v>5</v>
      </c>
      <c r="H75" s="48">
        <f t="shared" si="4"/>
        <v>0.15625</v>
      </c>
      <c r="I75" s="47">
        <v>3</v>
      </c>
      <c r="J75" s="13">
        <f t="shared" si="5"/>
        <v>0.075</v>
      </c>
      <c r="K75" s="47">
        <v>12</v>
      </c>
      <c r="L75" s="48">
        <f t="shared" si="6"/>
        <v>0.375</v>
      </c>
      <c r="M75" s="47">
        <v>12</v>
      </c>
      <c r="N75" s="94">
        <f t="shared" si="7"/>
        <v>0.3</v>
      </c>
      <c r="O75" s="47">
        <v>13</v>
      </c>
      <c r="P75" s="48">
        <f t="shared" si="8"/>
        <v>0.40625</v>
      </c>
      <c r="Q75" s="47">
        <v>24</v>
      </c>
      <c r="R75" s="13">
        <f t="shared" si="9"/>
        <v>0.6</v>
      </c>
      <c r="S75" s="108">
        <v>1</v>
      </c>
      <c r="T75" s="13">
        <f t="shared" si="10"/>
        <v>0.03125</v>
      </c>
      <c r="U75" s="108">
        <v>0</v>
      </c>
      <c r="V75" s="94">
        <f t="shared" si="11"/>
        <v>0</v>
      </c>
      <c r="W75" s="69">
        <f t="shared" si="12"/>
        <v>32</v>
      </c>
      <c r="X75" s="70">
        <f t="shared" si="13"/>
        <v>1</v>
      </c>
      <c r="Y75" s="61">
        <f t="shared" si="14"/>
        <v>40</v>
      </c>
      <c r="Z75" s="40">
        <f t="shared" si="15"/>
        <v>1</v>
      </c>
      <c r="AA75" s="12"/>
      <c r="AB75" s="12"/>
      <c r="AC75" s="12"/>
      <c r="AD75" s="10"/>
    </row>
    <row r="76" spans="2:30" s="6" customFormat="1" ht="28.5" customHeight="1">
      <c r="B76" s="18" t="s">
        <v>97</v>
      </c>
      <c r="C76" s="47">
        <v>1</v>
      </c>
      <c r="D76" s="48">
        <f t="shared" si="2"/>
        <v>0.03125</v>
      </c>
      <c r="E76" s="47">
        <v>0</v>
      </c>
      <c r="F76" s="94">
        <f t="shared" si="3"/>
        <v>0</v>
      </c>
      <c r="G76" s="47">
        <v>7</v>
      </c>
      <c r="H76" s="48">
        <f t="shared" si="4"/>
        <v>0.21875</v>
      </c>
      <c r="I76" s="47">
        <v>7</v>
      </c>
      <c r="J76" s="13">
        <f t="shared" si="5"/>
        <v>0.175</v>
      </c>
      <c r="K76" s="47">
        <v>11</v>
      </c>
      <c r="L76" s="48">
        <f t="shared" si="6"/>
        <v>0.34375</v>
      </c>
      <c r="M76" s="47">
        <v>12</v>
      </c>
      <c r="N76" s="94">
        <f t="shared" si="7"/>
        <v>0.3</v>
      </c>
      <c r="O76" s="47">
        <v>12</v>
      </c>
      <c r="P76" s="48">
        <f t="shared" si="8"/>
        <v>0.375</v>
      </c>
      <c r="Q76" s="47">
        <v>21</v>
      </c>
      <c r="R76" s="13">
        <f t="shared" si="9"/>
        <v>0.525</v>
      </c>
      <c r="S76" s="108">
        <v>1</v>
      </c>
      <c r="T76" s="13">
        <f t="shared" si="10"/>
        <v>0.03125</v>
      </c>
      <c r="U76" s="108">
        <v>0</v>
      </c>
      <c r="V76" s="94">
        <f t="shared" si="11"/>
        <v>0</v>
      </c>
      <c r="W76" s="69">
        <f t="shared" si="12"/>
        <v>32</v>
      </c>
      <c r="X76" s="70">
        <f t="shared" si="13"/>
        <v>1</v>
      </c>
      <c r="Y76" s="61">
        <f t="shared" si="14"/>
        <v>40</v>
      </c>
      <c r="Z76" s="40">
        <f t="shared" si="15"/>
        <v>1</v>
      </c>
      <c r="AA76" s="11"/>
      <c r="AB76" s="11"/>
      <c r="AC76" s="11"/>
      <c r="AD76" s="10"/>
    </row>
    <row r="77" spans="2:30" s="6" customFormat="1" ht="28.5" customHeight="1" thickBot="1">
      <c r="B77" s="97" t="s">
        <v>104</v>
      </c>
      <c r="C77" s="99">
        <v>2</v>
      </c>
      <c r="D77" s="77">
        <f t="shared" si="2"/>
        <v>0.0625</v>
      </c>
      <c r="E77" s="99">
        <v>0</v>
      </c>
      <c r="F77" s="96">
        <f t="shared" si="3"/>
        <v>0</v>
      </c>
      <c r="G77" s="99">
        <v>7</v>
      </c>
      <c r="H77" s="77">
        <f t="shared" si="4"/>
        <v>0.21875</v>
      </c>
      <c r="I77" s="99">
        <v>9</v>
      </c>
      <c r="J77" s="78">
        <f t="shared" si="5"/>
        <v>0.225</v>
      </c>
      <c r="K77" s="99">
        <v>10</v>
      </c>
      <c r="L77" s="77">
        <f t="shared" si="6"/>
        <v>0.3125</v>
      </c>
      <c r="M77" s="99">
        <v>11</v>
      </c>
      <c r="N77" s="96">
        <f t="shared" si="7"/>
        <v>0.275</v>
      </c>
      <c r="O77" s="99">
        <v>12</v>
      </c>
      <c r="P77" s="77">
        <f t="shared" si="8"/>
        <v>0.375</v>
      </c>
      <c r="Q77" s="99">
        <v>20</v>
      </c>
      <c r="R77" s="78">
        <f t="shared" si="9"/>
        <v>0.5</v>
      </c>
      <c r="S77" s="109">
        <v>1</v>
      </c>
      <c r="T77" s="78">
        <f t="shared" si="10"/>
        <v>0.03125</v>
      </c>
      <c r="U77" s="109">
        <v>0</v>
      </c>
      <c r="V77" s="96">
        <f t="shared" si="11"/>
        <v>0</v>
      </c>
      <c r="W77" s="111">
        <f t="shared" si="12"/>
        <v>32</v>
      </c>
      <c r="X77" s="105">
        <f t="shared" si="13"/>
        <v>1</v>
      </c>
      <c r="Y77" s="62">
        <f t="shared" si="14"/>
        <v>40</v>
      </c>
      <c r="Z77" s="66">
        <f t="shared" si="15"/>
        <v>1</v>
      </c>
      <c r="AA77" s="11"/>
      <c r="AB77" s="11"/>
      <c r="AC77" s="11"/>
      <c r="AD77" s="10"/>
    </row>
    <row r="78" spans="2:20" s="14" customFormat="1" ht="18" customHeight="1" thickBot="1">
      <c r="B78" s="67"/>
      <c r="C78" s="68"/>
      <c r="D78" s="13"/>
      <c r="E78" s="68"/>
      <c r="F78" s="13"/>
      <c r="G78" s="68"/>
      <c r="H78" s="13"/>
      <c r="I78" s="68"/>
      <c r="J78" s="13"/>
      <c r="K78" s="65"/>
      <c r="L78" s="13"/>
      <c r="M78" s="69"/>
      <c r="N78" s="70"/>
      <c r="O78" s="67"/>
      <c r="P78" s="75"/>
      <c r="Q78" s="75"/>
      <c r="R78" s="75"/>
      <c r="S78" s="75"/>
      <c r="T78" s="76"/>
    </row>
    <row r="79" spans="2:26" s="6" customFormat="1" ht="21" customHeight="1">
      <c r="B79" s="130" t="s">
        <v>98</v>
      </c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7"/>
    </row>
    <row r="80" spans="2:26" s="6" customFormat="1" ht="21" customHeight="1" thickBot="1">
      <c r="B80" s="138" t="s">
        <v>99</v>
      </c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40"/>
    </row>
    <row r="81" spans="2:26" s="6" customFormat="1" ht="21" customHeight="1" thickBot="1">
      <c r="B81" s="142"/>
      <c r="C81" s="132" t="s">
        <v>14</v>
      </c>
      <c r="D81" s="131"/>
      <c r="E81" s="131"/>
      <c r="F81" s="133"/>
      <c r="G81" s="131" t="s">
        <v>15</v>
      </c>
      <c r="H81" s="131"/>
      <c r="I81" s="131"/>
      <c r="J81" s="131"/>
      <c r="K81" s="132" t="s">
        <v>16</v>
      </c>
      <c r="L81" s="131"/>
      <c r="M81" s="131"/>
      <c r="N81" s="133"/>
      <c r="O81" s="131" t="s">
        <v>17</v>
      </c>
      <c r="P81" s="131"/>
      <c r="Q81" s="131"/>
      <c r="R81" s="131"/>
      <c r="S81" s="132" t="s">
        <v>40</v>
      </c>
      <c r="T81" s="131"/>
      <c r="U81" s="131"/>
      <c r="V81" s="133"/>
      <c r="W81" s="134" t="s">
        <v>4</v>
      </c>
      <c r="X81" s="134"/>
      <c r="Y81" s="134"/>
      <c r="Z81" s="135"/>
    </row>
    <row r="82" spans="2:26" s="6" customFormat="1" ht="21" customHeight="1" thickBot="1">
      <c r="B82" s="143"/>
      <c r="C82" s="159" t="s">
        <v>115</v>
      </c>
      <c r="D82" s="160"/>
      <c r="E82" s="159" t="s">
        <v>123</v>
      </c>
      <c r="F82" s="160"/>
      <c r="G82" s="159" t="s">
        <v>115</v>
      </c>
      <c r="H82" s="160"/>
      <c r="I82" s="159" t="s">
        <v>123</v>
      </c>
      <c r="J82" s="160"/>
      <c r="K82" s="159" t="s">
        <v>115</v>
      </c>
      <c r="L82" s="160"/>
      <c r="M82" s="159" t="s">
        <v>123</v>
      </c>
      <c r="N82" s="160"/>
      <c r="O82" s="159" t="s">
        <v>115</v>
      </c>
      <c r="P82" s="160"/>
      <c r="Q82" s="159" t="s">
        <v>123</v>
      </c>
      <c r="R82" s="160"/>
      <c r="S82" s="159" t="s">
        <v>115</v>
      </c>
      <c r="T82" s="160"/>
      <c r="U82" s="159" t="s">
        <v>123</v>
      </c>
      <c r="V82" s="160"/>
      <c r="W82" s="159" t="s">
        <v>115</v>
      </c>
      <c r="X82" s="160"/>
      <c r="Y82" s="159" t="s">
        <v>123</v>
      </c>
      <c r="Z82" s="160"/>
    </row>
    <row r="83" spans="2:30" s="6" customFormat="1" ht="28.5" customHeight="1">
      <c r="B83" s="18" t="s">
        <v>100</v>
      </c>
      <c r="C83" s="93">
        <v>0</v>
      </c>
      <c r="D83" s="48">
        <f>C83/W83</f>
        <v>0</v>
      </c>
      <c r="E83" s="47">
        <v>0</v>
      </c>
      <c r="F83" s="94">
        <f>E83/Y83</f>
        <v>0</v>
      </c>
      <c r="G83" s="68">
        <v>4</v>
      </c>
      <c r="H83" s="48">
        <f>G83/W83</f>
        <v>0.125</v>
      </c>
      <c r="I83" s="47">
        <v>3</v>
      </c>
      <c r="J83" s="13">
        <f>I83/Y83</f>
        <v>0.075</v>
      </c>
      <c r="K83" s="93">
        <v>10</v>
      </c>
      <c r="L83" s="48">
        <f>K83/W83</f>
        <v>0.3125</v>
      </c>
      <c r="M83" s="47">
        <v>5</v>
      </c>
      <c r="N83" s="94">
        <f>M83/Y83</f>
        <v>0.125</v>
      </c>
      <c r="O83" s="68">
        <v>17</v>
      </c>
      <c r="P83" s="48">
        <f>O83/W83</f>
        <v>0.53125</v>
      </c>
      <c r="Q83" s="47">
        <v>32</v>
      </c>
      <c r="R83" s="13">
        <f>Q83/Y83</f>
        <v>0.8</v>
      </c>
      <c r="S83" s="93">
        <v>1</v>
      </c>
      <c r="T83" s="48">
        <f>S83/W83</f>
        <v>0.03125</v>
      </c>
      <c r="U83" s="47">
        <v>0</v>
      </c>
      <c r="V83" s="94">
        <f>U83/Y83</f>
        <v>0</v>
      </c>
      <c r="W83" s="69">
        <f>O83+K83+G83+C83+S83</f>
        <v>32</v>
      </c>
      <c r="X83" s="70">
        <f>D83+H83+L83+P83+T83</f>
        <v>1</v>
      </c>
      <c r="Y83" s="106">
        <f>Q83+M83+I83+E83+U83</f>
        <v>40</v>
      </c>
      <c r="Z83" s="40">
        <f>F83+J83+N83+R83+V83</f>
        <v>1</v>
      </c>
      <c r="AA83" s="11">
        <f>C83</f>
        <v>0</v>
      </c>
      <c r="AB83" s="11">
        <f>G83</f>
        <v>4</v>
      </c>
      <c r="AC83" s="11">
        <f>K83</f>
        <v>10</v>
      </c>
      <c r="AD83" s="10">
        <f>O83</f>
        <v>17</v>
      </c>
    </row>
    <row r="84" spans="2:30" s="6" customFormat="1" ht="28.5" customHeight="1">
      <c r="B84" s="18" t="s">
        <v>22</v>
      </c>
      <c r="C84" s="93">
        <v>0</v>
      </c>
      <c r="D84" s="48">
        <f>C84/W84</f>
        <v>0</v>
      </c>
      <c r="E84" s="47">
        <v>0</v>
      </c>
      <c r="F84" s="94">
        <f>E84/Y84</f>
        <v>0</v>
      </c>
      <c r="G84" s="68">
        <v>3</v>
      </c>
      <c r="H84" s="48">
        <f>G84/W84</f>
        <v>0.09375</v>
      </c>
      <c r="I84" s="47">
        <v>3</v>
      </c>
      <c r="J84" s="13">
        <f>I84/Y84</f>
        <v>0.075</v>
      </c>
      <c r="K84" s="93">
        <v>9</v>
      </c>
      <c r="L84" s="48">
        <f>K84/W84</f>
        <v>0.28125</v>
      </c>
      <c r="M84" s="47">
        <v>6</v>
      </c>
      <c r="N84" s="94">
        <f>M84/Y84</f>
        <v>0.15</v>
      </c>
      <c r="O84" s="68">
        <v>19</v>
      </c>
      <c r="P84" s="48">
        <f>O84/W84</f>
        <v>0.59375</v>
      </c>
      <c r="Q84" s="47">
        <v>31</v>
      </c>
      <c r="R84" s="13">
        <f>Q84/Y84</f>
        <v>0.775</v>
      </c>
      <c r="S84" s="93">
        <v>1</v>
      </c>
      <c r="T84" s="48">
        <f>S84/W84</f>
        <v>0.03125</v>
      </c>
      <c r="U84" s="47">
        <v>0</v>
      </c>
      <c r="V84" s="94">
        <f>U84/Y84</f>
        <v>0</v>
      </c>
      <c r="W84" s="69">
        <f>O84+K84+G84+C84+S84</f>
        <v>32</v>
      </c>
      <c r="X84" s="70">
        <f>D84+H84+L84+P84+T84</f>
        <v>1</v>
      </c>
      <c r="Y84" s="61">
        <f>Q84+M84+I84+E84+U84</f>
        <v>40</v>
      </c>
      <c r="Z84" s="40">
        <f>F84+J84+N84+R84+V84</f>
        <v>1</v>
      </c>
      <c r="AA84" s="11"/>
      <c r="AB84" s="11"/>
      <c r="AC84" s="11"/>
      <c r="AD84" s="10"/>
    </row>
    <row r="85" spans="2:30" s="6" customFormat="1" ht="28.5" customHeight="1" thickBot="1">
      <c r="B85" s="97" t="s">
        <v>101</v>
      </c>
      <c r="C85" s="95">
        <v>0</v>
      </c>
      <c r="D85" s="77">
        <f>C85/W85</f>
        <v>0</v>
      </c>
      <c r="E85" s="99">
        <v>0</v>
      </c>
      <c r="F85" s="96">
        <f>E85/Y85</f>
        <v>0</v>
      </c>
      <c r="G85" s="98">
        <v>2</v>
      </c>
      <c r="H85" s="77">
        <f>G85/W85</f>
        <v>0.0625</v>
      </c>
      <c r="I85" s="99">
        <v>2</v>
      </c>
      <c r="J85" s="78">
        <f>I85/Y85</f>
        <v>0.05</v>
      </c>
      <c r="K85" s="95">
        <v>12</v>
      </c>
      <c r="L85" s="77">
        <f>K85/W85</f>
        <v>0.375</v>
      </c>
      <c r="M85" s="99">
        <v>6</v>
      </c>
      <c r="N85" s="96">
        <f>M85/Y85</f>
        <v>0.15</v>
      </c>
      <c r="O85" s="98">
        <v>17</v>
      </c>
      <c r="P85" s="77">
        <f>O85/W85</f>
        <v>0.53125</v>
      </c>
      <c r="Q85" s="99">
        <v>32</v>
      </c>
      <c r="R85" s="78">
        <f>Q85/Y85</f>
        <v>0.8</v>
      </c>
      <c r="S85" s="95">
        <v>1</v>
      </c>
      <c r="T85" s="77">
        <f>S85/W85</f>
        <v>0.03125</v>
      </c>
      <c r="U85" s="99">
        <v>0</v>
      </c>
      <c r="V85" s="96">
        <f>U85/Y85</f>
        <v>0</v>
      </c>
      <c r="W85" s="111">
        <f>O85+K85+G85+C85+S85</f>
        <v>32</v>
      </c>
      <c r="X85" s="105">
        <f>D85+H85+L85+P85+T85</f>
        <v>1</v>
      </c>
      <c r="Y85" s="62">
        <f>Q85+M85+I85+E85+U85</f>
        <v>40</v>
      </c>
      <c r="Z85" s="66">
        <f>F85+J85+N85+R85+V85</f>
        <v>1</v>
      </c>
      <c r="AA85" s="11"/>
      <c r="AB85" s="11"/>
      <c r="AC85" s="11"/>
      <c r="AD85" s="10"/>
    </row>
    <row r="86" spans="2:14" s="6" customFormat="1" ht="15" customHeight="1" thickBot="1">
      <c r="B86" s="9"/>
      <c r="D86" s="7"/>
      <c r="F86" s="7"/>
      <c r="H86" s="7"/>
      <c r="J86" s="26"/>
      <c r="K86" s="55"/>
      <c r="L86" s="26"/>
      <c r="M86" s="73"/>
      <c r="N86" s="36"/>
    </row>
    <row r="87" spans="2:26" s="6" customFormat="1" ht="21" customHeight="1">
      <c r="B87" s="130" t="s">
        <v>24</v>
      </c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7"/>
    </row>
    <row r="88" spans="2:26" s="6" customFormat="1" ht="21" customHeight="1" thickBot="1">
      <c r="B88" s="138" t="s">
        <v>32</v>
      </c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40"/>
    </row>
    <row r="89" spans="2:26" s="6" customFormat="1" ht="21" customHeight="1" thickBot="1">
      <c r="B89" s="142"/>
      <c r="C89" s="132" t="s">
        <v>14</v>
      </c>
      <c r="D89" s="131"/>
      <c r="E89" s="131"/>
      <c r="F89" s="133"/>
      <c r="G89" s="131" t="s">
        <v>15</v>
      </c>
      <c r="H89" s="131"/>
      <c r="I89" s="131"/>
      <c r="J89" s="131"/>
      <c r="K89" s="132" t="s">
        <v>16</v>
      </c>
      <c r="L89" s="131"/>
      <c r="M89" s="131"/>
      <c r="N89" s="133"/>
      <c r="O89" s="131" t="s">
        <v>17</v>
      </c>
      <c r="P89" s="131"/>
      <c r="Q89" s="131"/>
      <c r="R89" s="131"/>
      <c r="S89" s="132" t="s">
        <v>40</v>
      </c>
      <c r="T89" s="131"/>
      <c r="U89" s="131"/>
      <c r="V89" s="133"/>
      <c r="W89" s="134" t="s">
        <v>4</v>
      </c>
      <c r="X89" s="134"/>
      <c r="Y89" s="134"/>
      <c r="Z89" s="135"/>
    </row>
    <row r="90" spans="2:26" s="6" customFormat="1" ht="21" customHeight="1" thickBot="1">
      <c r="B90" s="143"/>
      <c r="C90" s="159" t="s">
        <v>115</v>
      </c>
      <c r="D90" s="160"/>
      <c r="E90" s="159" t="s">
        <v>123</v>
      </c>
      <c r="F90" s="160"/>
      <c r="G90" s="159" t="s">
        <v>115</v>
      </c>
      <c r="H90" s="160"/>
      <c r="I90" s="159" t="s">
        <v>123</v>
      </c>
      <c r="J90" s="160"/>
      <c r="K90" s="159" t="s">
        <v>115</v>
      </c>
      <c r="L90" s="160"/>
      <c r="M90" s="159" t="s">
        <v>123</v>
      </c>
      <c r="N90" s="160"/>
      <c r="O90" s="159" t="s">
        <v>115</v>
      </c>
      <c r="P90" s="160"/>
      <c r="Q90" s="159" t="s">
        <v>123</v>
      </c>
      <c r="R90" s="160"/>
      <c r="S90" s="159" t="s">
        <v>115</v>
      </c>
      <c r="T90" s="160"/>
      <c r="U90" s="159" t="s">
        <v>123</v>
      </c>
      <c r="V90" s="160"/>
      <c r="W90" s="159" t="s">
        <v>115</v>
      </c>
      <c r="X90" s="160"/>
      <c r="Y90" s="159" t="s">
        <v>123</v>
      </c>
      <c r="Z90" s="160"/>
    </row>
    <row r="91" spans="2:26" s="6" customFormat="1" ht="28.5" customHeight="1" thickBot="1">
      <c r="B91" s="97" t="s">
        <v>25</v>
      </c>
      <c r="C91" s="114">
        <v>1</v>
      </c>
      <c r="D91" s="71">
        <f>C91/W91</f>
        <v>0.03125</v>
      </c>
      <c r="E91" s="63">
        <v>0</v>
      </c>
      <c r="F91" s="115">
        <f>E91/Y91</f>
        <v>0</v>
      </c>
      <c r="G91" s="112">
        <v>4</v>
      </c>
      <c r="H91" s="71">
        <f>G91/W91</f>
        <v>0.125</v>
      </c>
      <c r="I91" s="63">
        <v>3</v>
      </c>
      <c r="J91" s="37">
        <f>I91/Y91</f>
        <v>0.075</v>
      </c>
      <c r="K91" s="114">
        <v>13</v>
      </c>
      <c r="L91" s="71">
        <f>K91/W91</f>
        <v>0.40625</v>
      </c>
      <c r="M91" s="63">
        <v>11</v>
      </c>
      <c r="N91" s="115">
        <f>M91/Y91</f>
        <v>0.275</v>
      </c>
      <c r="O91" s="112">
        <v>14</v>
      </c>
      <c r="P91" s="71">
        <f>O91/W91</f>
        <v>0.4375</v>
      </c>
      <c r="Q91" s="63">
        <v>26</v>
      </c>
      <c r="R91" s="37">
        <f>Q91/Y91</f>
        <v>0.65</v>
      </c>
      <c r="S91" s="116">
        <v>0</v>
      </c>
      <c r="T91" s="37">
        <f>S91/W91</f>
        <v>0</v>
      </c>
      <c r="U91" s="119">
        <v>0</v>
      </c>
      <c r="V91" s="115">
        <f>U91/Y91</f>
        <v>0</v>
      </c>
      <c r="W91" s="113">
        <f>C91+G91+K91+O91+S91</f>
        <v>32</v>
      </c>
      <c r="X91" s="117">
        <f>D91+H91+L91+P91+T91</f>
        <v>1</v>
      </c>
      <c r="Y91" s="118">
        <f>E91+I91+M91+Q91+U91</f>
        <v>40</v>
      </c>
      <c r="Z91" s="39">
        <f>F91+J91+N91+R91+V91</f>
        <v>1</v>
      </c>
    </row>
    <row r="92" spans="2:14" s="6" customFormat="1" ht="15" customHeight="1">
      <c r="B92" s="9"/>
      <c r="D92" s="7"/>
      <c r="F92" s="7"/>
      <c r="H92" s="7"/>
      <c r="J92" s="26"/>
      <c r="K92" s="55"/>
      <c r="L92" s="26"/>
      <c r="M92" s="73"/>
      <c r="N92" s="36"/>
    </row>
    <row r="93" spans="2:14" s="6" customFormat="1" ht="15" customHeight="1">
      <c r="B93" s="9"/>
      <c r="D93" s="7"/>
      <c r="F93" s="7"/>
      <c r="H93" s="7"/>
      <c r="J93" s="26"/>
      <c r="K93" s="55"/>
      <c r="L93" s="26"/>
      <c r="M93" s="73"/>
      <c r="N93" s="36"/>
    </row>
    <row r="94" spans="2:14" s="6" customFormat="1" ht="15" customHeight="1">
      <c r="B94" s="9"/>
      <c r="D94" s="7"/>
      <c r="F94" s="7"/>
      <c r="H94" s="7"/>
      <c r="J94" s="26"/>
      <c r="K94" s="55"/>
      <c r="L94" s="26"/>
      <c r="M94" s="73"/>
      <c r="N94" s="36"/>
    </row>
    <row r="95" spans="2:14" s="6" customFormat="1" ht="15" customHeight="1">
      <c r="B95" s="9"/>
      <c r="D95" s="7"/>
      <c r="F95" s="7"/>
      <c r="H95" s="7"/>
      <c r="J95" s="26"/>
      <c r="K95" s="55"/>
      <c r="L95" s="26"/>
      <c r="M95" s="73"/>
      <c r="N95" s="36"/>
    </row>
    <row r="96" spans="2:14" s="6" customFormat="1" ht="15" customHeight="1">
      <c r="B96" s="9"/>
      <c r="D96" s="7"/>
      <c r="F96" s="7"/>
      <c r="H96" s="7"/>
      <c r="J96" s="26"/>
      <c r="K96" s="55"/>
      <c r="L96" s="26"/>
      <c r="M96" s="73"/>
      <c r="N96" s="36"/>
    </row>
    <row r="97" spans="2:14" s="6" customFormat="1" ht="15" customHeight="1">
      <c r="B97" s="9"/>
      <c r="D97" s="7"/>
      <c r="F97" s="7"/>
      <c r="H97" s="7"/>
      <c r="J97" s="26"/>
      <c r="K97" s="55"/>
      <c r="L97" s="26"/>
      <c r="M97" s="73"/>
      <c r="N97" s="36"/>
    </row>
    <row r="98" spans="2:14" s="6" customFormat="1" ht="15" customHeight="1">
      <c r="B98" s="9"/>
      <c r="D98" s="7"/>
      <c r="F98" s="7"/>
      <c r="H98" s="7"/>
      <c r="J98" s="26"/>
      <c r="K98" s="55"/>
      <c r="L98" s="26"/>
      <c r="M98" s="35"/>
      <c r="N98" s="36"/>
    </row>
    <row r="99" spans="2:14" s="6" customFormat="1" ht="15" customHeight="1">
      <c r="B99" s="9"/>
      <c r="D99" s="7"/>
      <c r="F99" s="7"/>
      <c r="H99" s="7"/>
      <c r="J99" s="26"/>
      <c r="K99" s="55"/>
      <c r="L99" s="26"/>
      <c r="M99" s="35"/>
      <c r="N99" s="36"/>
    </row>
    <row r="100" spans="2:14" s="6" customFormat="1" ht="15" customHeight="1">
      <c r="B100" s="9"/>
      <c r="D100" s="7"/>
      <c r="F100" s="7"/>
      <c r="H100" s="7"/>
      <c r="J100" s="26"/>
      <c r="K100" s="55"/>
      <c r="L100" s="26"/>
      <c r="M100" s="35"/>
      <c r="N100" s="36"/>
    </row>
    <row r="101" spans="2:14" s="6" customFormat="1" ht="15" customHeight="1">
      <c r="B101" s="9"/>
      <c r="D101" s="7"/>
      <c r="F101" s="7"/>
      <c r="H101" s="7"/>
      <c r="J101" s="26"/>
      <c r="K101" s="55"/>
      <c r="L101" s="26"/>
      <c r="M101" s="35"/>
      <c r="N101" s="36"/>
    </row>
    <row r="102" spans="2:14" s="6" customFormat="1" ht="15" customHeight="1">
      <c r="B102" s="9"/>
      <c r="D102" s="7"/>
      <c r="F102" s="7"/>
      <c r="H102" s="7"/>
      <c r="J102" s="26"/>
      <c r="K102" s="55"/>
      <c r="L102" s="26"/>
      <c r="M102" s="35"/>
      <c r="N102" s="36"/>
    </row>
    <row r="103" spans="2:14" s="6" customFormat="1" ht="15" customHeight="1">
      <c r="B103" s="9"/>
      <c r="D103" s="7"/>
      <c r="F103" s="7"/>
      <c r="H103" s="7"/>
      <c r="J103" s="26"/>
      <c r="K103" s="55"/>
      <c r="L103" s="26"/>
      <c r="M103" s="35"/>
      <c r="N103" s="36"/>
    </row>
    <row r="104" spans="2:14" s="6" customFormat="1" ht="15" customHeight="1">
      <c r="B104" s="9"/>
      <c r="D104" s="7"/>
      <c r="F104" s="7"/>
      <c r="H104" s="7"/>
      <c r="J104" s="26"/>
      <c r="K104" s="55"/>
      <c r="L104" s="26"/>
      <c r="M104" s="35"/>
      <c r="N104" s="36"/>
    </row>
    <row r="105" spans="2:14" s="6" customFormat="1" ht="15" customHeight="1">
      <c r="B105" s="9"/>
      <c r="D105" s="7"/>
      <c r="F105" s="7"/>
      <c r="H105" s="7"/>
      <c r="J105" s="26"/>
      <c r="K105" s="55"/>
      <c r="L105" s="26"/>
      <c r="M105" s="35"/>
      <c r="N105" s="36"/>
    </row>
    <row r="106" spans="2:14" s="6" customFormat="1" ht="15" customHeight="1">
      <c r="B106" s="9"/>
      <c r="D106" s="7"/>
      <c r="F106" s="7"/>
      <c r="H106" s="7"/>
      <c r="J106" s="26"/>
      <c r="K106" s="55"/>
      <c r="L106" s="26"/>
      <c r="M106" s="35"/>
      <c r="N106" s="36"/>
    </row>
    <row r="107" spans="2:14" s="6" customFormat="1" ht="15" customHeight="1">
      <c r="B107" s="9"/>
      <c r="D107" s="7"/>
      <c r="F107" s="7"/>
      <c r="H107" s="7"/>
      <c r="J107" s="26"/>
      <c r="K107" s="55"/>
      <c r="L107" s="26"/>
      <c r="M107" s="35"/>
      <c r="N107" s="36"/>
    </row>
    <row r="108" spans="2:14" s="6" customFormat="1" ht="15" customHeight="1">
      <c r="B108" s="9"/>
      <c r="D108" s="7"/>
      <c r="F108" s="7"/>
      <c r="H108" s="7"/>
      <c r="J108" s="26"/>
      <c r="K108" s="55"/>
      <c r="L108" s="26"/>
      <c r="M108" s="35"/>
      <c r="N108" s="36"/>
    </row>
    <row r="109" spans="2:14" s="6" customFormat="1" ht="15" customHeight="1">
      <c r="B109" s="9"/>
      <c r="D109" s="7"/>
      <c r="F109" s="7"/>
      <c r="H109" s="7"/>
      <c r="J109" s="26"/>
      <c r="K109" s="55"/>
      <c r="L109" s="26"/>
      <c r="M109" s="35"/>
      <c r="N109" s="36"/>
    </row>
    <row r="110" spans="2:14" s="6" customFormat="1" ht="15" customHeight="1">
      <c r="B110" s="9"/>
      <c r="D110" s="7"/>
      <c r="F110" s="7"/>
      <c r="H110" s="7"/>
      <c r="J110" s="26"/>
      <c r="K110" s="55"/>
      <c r="L110" s="26"/>
      <c r="M110" s="35"/>
      <c r="N110" s="36"/>
    </row>
    <row r="111" spans="2:14" s="6" customFormat="1" ht="15" customHeight="1">
      <c r="B111" s="9"/>
      <c r="D111" s="7"/>
      <c r="F111" s="7"/>
      <c r="H111" s="7"/>
      <c r="J111" s="26"/>
      <c r="K111" s="55"/>
      <c r="L111" s="26"/>
      <c r="M111" s="35"/>
      <c r="N111" s="36"/>
    </row>
    <row r="112" spans="2:14" s="6" customFormat="1" ht="15" customHeight="1">
      <c r="B112" s="9"/>
      <c r="D112" s="7"/>
      <c r="F112" s="7"/>
      <c r="H112" s="7"/>
      <c r="J112" s="26"/>
      <c r="K112" s="55"/>
      <c r="L112" s="26"/>
      <c r="M112" s="35"/>
      <c r="N112" s="36"/>
    </row>
    <row r="113" spans="2:14" s="6" customFormat="1" ht="15" customHeight="1">
      <c r="B113" s="9"/>
      <c r="D113" s="7"/>
      <c r="F113" s="7"/>
      <c r="H113" s="7"/>
      <c r="J113" s="26"/>
      <c r="K113" s="55"/>
      <c r="L113" s="26"/>
      <c r="M113" s="35"/>
      <c r="N113" s="36"/>
    </row>
    <row r="114" spans="2:14" s="6" customFormat="1" ht="15" customHeight="1">
      <c r="B114" s="9"/>
      <c r="D114" s="7"/>
      <c r="F114" s="7"/>
      <c r="H114" s="7"/>
      <c r="J114" s="26"/>
      <c r="K114" s="55"/>
      <c r="L114" s="26"/>
      <c r="M114" s="35"/>
      <c r="N114" s="36"/>
    </row>
    <row r="115" spans="2:14" s="6" customFormat="1" ht="15" customHeight="1">
      <c r="B115" s="9"/>
      <c r="D115" s="7"/>
      <c r="F115" s="7"/>
      <c r="H115" s="7"/>
      <c r="J115" s="26"/>
      <c r="K115" s="55"/>
      <c r="L115" s="26"/>
      <c r="M115" s="35"/>
      <c r="N115" s="36"/>
    </row>
    <row r="116" spans="2:14" s="6" customFormat="1" ht="15" customHeight="1">
      <c r="B116" s="9"/>
      <c r="D116" s="7"/>
      <c r="F116" s="7"/>
      <c r="H116" s="7"/>
      <c r="J116" s="26"/>
      <c r="K116" s="55"/>
      <c r="L116" s="26"/>
      <c r="M116" s="35"/>
      <c r="N116" s="36"/>
    </row>
    <row r="117" spans="2:14" s="6" customFormat="1" ht="15" customHeight="1">
      <c r="B117" s="9"/>
      <c r="D117" s="7"/>
      <c r="F117" s="7"/>
      <c r="H117" s="7"/>
      <c r="J117" s="26"/>
      <c r="K117" s="55"/>
      <c r="L117" s="26"/>
      <c r="M117" s="35"/>
      <c r="N117" s="36"/>
    </row>
    <row r="118" spans="2:14" s="6" customFormat="1" ht="15" customHeight="1">
      <c r="B118" s="9"/>
      <c r="D118" s="7"/>
      <c r="F118" s="7"/>
      <c r="H118" s="7"/>
      <c r="J118" s="26"/>
      <c r="K118" s="55"/>
      <c r="L118" s="26"/>
      <c r="M118" s="35"/>
      <c r="N118" s="36"/>
    </row>
    <row r="119" spans="2:14" s="6" customFormat="1" ht="15" customHeight="1">
      <c r="B119" s="9"/>
      <c r="D119" s="7"/>
      <c r="F119" s="7"/>
      <c r="H119" s="7"/>
      <c r="J119" s="26"/>
      <c r="K119" s="55"/>
      <c r="L119" s="26"/>
      <c r="M119" s="35"/>
      <c r="N119" s="36"/>
    </row>
    <row r="120" spans="2:14" s="6" customFormat="1" ht="15" customHeight="1">
      <c r="B120" s="9"/>
      <c r="D120" s="7"/>
      <c r="F120" s="7"/>
      <c r="H120" s="7"/>
      <c r="J120" s="26"/>
      <c r="K120" s="55"/>
      <c r="L120" s="26"/>
      <c r="M120" s="35"/>
      <c r="N120" s="36"/>
    </row>
    <row r="121" spans="2:14" s="6" customFormat="1" ht="15" customHeight="1">
      <c r="B121" s="9"/>
      <c r="D121" s="7"/>
      <c r="F121" s="7"/>
      <c r="H121" s="7"/>
      <c r="J121" s="26"/>
      <c r="K121" s="55"/>
      <c r="L121" s="26"/>
      <c r="M121" s="35"/>
      <c r="N121" s="36"/>
    </row>
    <row r="122" spans="2:14" s="6" customFormat="1" ht="15" customHeight="1">
      <c r="B122" s="9"/>
      <c r="D122" s="7"/>
      <c r="F122" s="7"/>
      <c r="H122" s="7"/>
      <c r="J122" s="26"/>
      <c r="K122" s="55"/>
      <c r="L122" s="26"/>
      <c r="M122" s="35"/>
      <c r="N122" s="36"/>
    </row>
    <row r="123" spans="2:14" s="6" customFormat="1" ht="15" customHeight="1">
      <c r="B123" s="9"/>
      <c r="D123" s="7"/>
      <c r="F123" s="7"/>
      <c r="H123" s="7"/>
      <c r="J123" s="26"/>
      <c r="K123" s="55"/>
      <c r="L123" s="26"/>
      <c r="M123" s="35"/>
      <c r="N123" s="36"/>
    </row>
    <row r="124" spans="2:14" s="6" customFormat="1" ht="15" customHeight="1">
      <c r="B124" s="9"/>
      <c r="D124" s="7"/>
      <c r="F124" s="7"/>
      <c r="H124" s="7"/>
      <c r="J124" s="26"/>
      <c r="K124" s="55"/>
      <c r="L124" s="26"/>
      <c r="M124" s="35"/>
      <c r="N124" s="36"/>
    </row>
    <row r="125" spans="2:14" s="6" customFormat="1" ht="15" customHeight="1">
      <c r="B125" s="9"/>
      <c r="D125" s="7"/>
      <c r="F125" s="7"/>
      <c r="H125" s="7"/>
      <c r="J125" s="26"/>
      <c r="K125" s="55"/>
      <c r="L125" s="26"/>
      <c r="M125" s="35"/>
      <c r="N125" s="36"/>
    </row>
    <row r="126" spans="2:14" s="6" customFormat="1" ht="15" customHeight="1">
      <c r="B126" s="9"/>
      <c r="D126" s="7"/>
      <c r="F126" s="7"/>
      <c r="H126" s="7"/>
      <c r="J126" s="26"/>
      <c r="K126" s="55"/>
      <c r="L126" s="26"/>
      <c r="M126" s="35"/>
      <c r="N126" s="36"/>
    </row>
    <row r="127" spans="2:14" s="6" customFormat="1" ht="15" customHeight="1">
      <c r="B127" s="9"/>
      <c r="D127" s="7"/>
      <c r="F127" s="7"/>
      <c r="H127" s="7"/>
      <c r="J127" s="26"/>
      <c r="K127" s="55"/>
      <c r="L127" s="26"/>
      <c r="M127" s="35"/>
      <c r="N127" s="36"/>
    </row>
    <row r="128" spans="2:14" s="6" customFormat="1" ht="15" customHeight="1">
      <c r="B128" s="9"/>
      <c r="D128" s="7"/>
      <c r="F128" s="7"/>
      <c r="H128" s="7"/>
      <c r="J128" s="26"/>
      <c r="K128" s="55"/>
      <c r="L128" s="26"/>
      <c r="M128" s="35"/>
      <c r="N128" s="36"/>
    </row>
    <row r="129" spans="2:14" s="6" customFormat="1" ht="15" customHeight="1">
      <c r="B129" s="9"/>
      <c r="D129" s="7"/>
      <c r="F129" s="7"/>
      <c r="H129" s="7"/>
      <c r="J129" s="26"/>
      <c r="K129" s="55"/>
      <c r="L129" s="26"/>
      <c r="M129" s="35"/>
      <c r="N129" s="36"/>
    </row>
    <row r="130" spans="2:14" s="6" customFormat="1" ht="15" customHeight="1">
      <c r="B130" s="9"/>
      <c r="D130" s="7"/>
      <c r="F130" s="7"/>
      <c r="H130" s="7"/>
      <c r="J130" s="26"/>
      <c r="K130" s="55"/>
      <c r="L130" s="26"/>
      <c r="M130" s="35"/>
      <c r="N130" s="36"/>
    </row>
    <row r="131" spans="2:14" s="6" customFormat="1" ht="15" customHeight="1">
      <c r="B131" s="9"/>
      <c r="D131" s="7"/>
      <c r="F131" s="7"/>
      <c r="H131" s="7"/>
      <c r="J131" s="26"/>
      <c r="K131" s="55"/>
      <c r="L131" s="26"/>
      <c r="M131" s="35"/>
      <c r="N131" s="36"/>
    </row>
    <row r="132" spans="2:14" s="6" customFormat="1" ht="15" customHeight="1">
      <c r="B132" s="9"/>
      <c r="D132" s="7"/>
      <c r="F132" s="7"/>
      <c r="H132" s="7"/>
      <c r="J132" s="26"/>
      <c r="K132" s="55"/>
      <c r="L132" s="26"/>
      <c r="M132" s="35"/>
      <c r="N132" s="36"/>
    </row>
    <row r="133" spans="2:14" s="6" customFormat="1" ht="15" customHeight="1">
      <c r="B133" s="9"/>
      <c r="D133" s="7"/>
      <c r="F133" s="7"/>
      <c r="H133" s="7"/>
      <c r="J133" s="26"/>
      <c r="K133" s="55"/>
      <c r="L133" s="26"/>
      <c r="M133" s="35"/>
      <c r="N133" s="36"/>
    </row>
    <row r="134" spans="2:14" s="6" customFormat="1" ht="15" customHeight="1">
      <c r="B134" s="9"/>
      <c r="D134" s="7"/>
      <c r="F134" s="7"/>
      <c r="H134" s="7"/>
      <c r="J134" s="26"/>
      <c r="K134" s="55"/>
      <c r="L134" s="26"/>
      <c r="M134" s="35"/>
      <c r="N134" s="36"/>
    </row>
    <row r="135" spans="2:14" s="6" customFormat="1" ht="15" customHeight="1">
      <c r="B135" s="9"/>
      <c r="D135" s="7"/>
      <c r="F135" s="7"/>
      <c r="H135" s="7"/>
      <c r="J135" s="26"/>
      <c r="K135" s="55"/>
      <c r="L135" s="26"/>
      <c r="M135" s="35"/>
      <c r="N135" s="36"/>
    </row>
    <row r="136" spans="2:14" s="6" customFormat="1" ht="15" customHeight="1">
      <c r="B136" s="9"/>
      <c r="D136" s="7"/>
      <c r="F136" s="7"/>
      <c r="H136" s="7"/>
      <c r="J136" s="26"/>
      <c r="K136" s="55"/>
      <c r="L136" s="26"/>
      <c r="M136" s="35"/>
      <c r="N136" s="36"/>
    </row>
    <row r="137" spans="2:14" s="6" customFormat="1" ht="15" customHeight="1">
      <c r="B137" s="9"/>
      <c r="D137" s="7"/>
      <c r="F137" s="7"/>
      <c r="H137" s="7"/>
      <c r="J137" s="26"/>
      <c r="K137" s="55"/>
      <c r="L137" s="26"/>
      <c r="M137" s="35"/>
      <c r="N137" s="36"/>
    </row>
    <row r="138" spans="2:14" s="6" customFormat="1" ht="15" customHeight="1">
      <c r="B138" s="9"/>
      <c r="D138" s="7"/>
      <c r="F138" s="7"/>
      <c r="H138" s="7"/>
      <c r="J138" s="26"/>
      <c r="K138" s="55"/>
      <c r="L138" s="26"/>
      <c r="M138" s="35"/>
      <c r="N138" s="36"/>
    </row>
    <row r="139" spans="2:14" s="6" customFormat="1" ht="15" customHeight="1">
      <c r="B139" s="9"/>
      <c r="D139" s="7"/>
      <c r="F139" s="7"/>
      <c r="H139" s="7"/>
      <c r="J139" s="26"/>
      <c r="K139" s="55"/>
      <c r="L139" s="26"/>
      <c r="M139" s="35"/>
      <c r="N139" s="36"/>
    </row>
    <row r="140" spans="2:14" s="6" customFormat="1" ht="15" customHeight="1">
      <c r="B140" s="9"/>
      <c r="D140" s="7"/>
      <c r="F140" s="7"/>
      <c r="H140" s="7"/>
      <c r="J140" s="26"/>
      <c r="K140" s="55"/>
      <c r="L140" s="26"/>
      <c r="M140" s="35"/>
      <c r="N140" s="36"/>
    </row>
    <row r="141" spans="2:14" s="6" customFormat="1" ht="15" customHeight="1">
      <c r="B141" s="9"/>
      <c r="D141" s="7"/>
      <c r="F141" s="7"/>
      <c r="H141" s="7"/>
      <c r="J141" s="26"/>
      <c r="K141" s="55"/>
      <c r="L141" s="26"/>
      <c r="M141" s="35"/>
      <c r="N141" s="36"/>
    </row>
    <row r="142" spans="2:14" s="6" customFormat="1" ht="15" customHeight="1">
      <c r="B142" s="9"/>
      <c r="D142" s="7"/>
      <c r="F142" s="7"/>
      <c r="H142" s="7"/>
      <c r="J142" s="26"/>
      <c r="K142" s="55"/>
      <c r="L142" s="26"/>
      <c r="M142" s="35"/>
      <c r="N142" s="36"/>
    </row>
    <row r="143" spans="2:14" s="6" customFormat="1" ht="15" customHeight="1">
      <c r="B143" s="9"/>
      <c r="D143" s="7"/>
      <c r="F143" s="7"/>
      <c r="H143" s="7"/>
      <c r="J143" s="26"/>
      <c r="K143" s="55"/>
      <c r="L143" s="26"/>
      <c r="M143" s="35"/>
      <c r="N143" s="36"/>
    </row>
    <row r="144" spans="2:14" s="6" customFormat="1" ht="15" customHeight="1">
      <c r="B144" s="9"/>
      <c r="D144" s="7"/>
      <c r="F144" s="7"/>
      <c r="H144" s="7"/>
      <c r="J144" s="26"/>
      <c r="K144" s="55"/>
      <c r="L144" s="26"/>
      <c r="M144" s="35"/>
      <c r="N144" s="36"/>
    </row>
    <row r="145" spans="2:14" s="6" customFormat="1" ht="15" customHeight="1">
      <c r="B145" s="9"/>
      <c r="D145" s="7"/>
      <c r="F145" s="7"/>
      <c r="H145" s="7"/>
      <c r="J145" s="26"/>
      <c r="K145" s="55"/>
      <c r="L145" s="26"/>
      <c r="M145" s="35"/>
      <c r="N145" s="36"/>
    </row>
    <row r="146" spans="2:14" s="6" customFormat="1" ht="15" customHeight="1">
      <c r="B146" s="9"/>
      <c r="D146" s="7"/>
      <c r="F146" s="7"/>
      <c r="H146" s="7"/>
      <c r="J146" s="26"/>
      <c r="K146" s="55"/>
      <c r="L146" s="26"/>
      <c r="M146" s="35"/>
      <c r="N146" s="36"/>
    </row>
    <row r="147" spans="2:14" s="6" customFormat="1" ht="15" customHeight="1">
      <c r="B147" s="9"/>
      <c r="D147" s="7"/>
      <c r="F147" s="7"/>
      <c r="H147" s="7"/>
      <c r="J147" s="26"/>
      <c r="K147" s="55"/>
      <c r="L147" s="26"/>
      <c r="M147" s="35"/>
      <c r="N147" s="36"/>
    </row>
    <row r="148" spans="2:14" s="6" customFormat="1" ht="15" customHeight="1">
      <c r="B148" s="9"/>
      <c r="D148" s="7"/>
      <c r="F148" s="7"/>
      <c r="H148" s="7"/>
      <c r="J148" s="26"/>
      <c r="K148" s="55"/>
      <c r="L148" s="26"/>
      <c r="M148" s="35"/>
      <c r="N148" s="36"/>
    </row>
    <row r="149" spans="2:14" s="6" customFormat="1" ht="15" customHeight="1">
      <c r="B149" s="9"/>
      <c r="D149" s="7"/>
      <c r="F149" s="7"/>
      <c r="H149" s="7"/>
      <c r="J149" s="26"/>
      <c r="K149" s="55"/>
      <c r="L149" s="26"/>
      <c r="M149" s="35"/>
      <c r="N149" s="36"/>
    </row>
    <row r="150" spans="2:14" s="6" customFormat="1" ht="15" customHeight="1">
      <c r="B150" s="9"/>
      <c r="D150" s="7"/>
      <c r="F150" s="7"/>
      <c r="H150" s="7"/>
      <c r="J150" s="26"/>
      <c r="K150" s="55"/>
      <c r="L150" s="26"/>
      <c r="M150" s="35"/>
      <c r="N150" s="36"/>
    </row>
    <row r="151" spans="2:14" s="6" customFormat="1" ht="15" customHeight="1">
      <c r="B151" s="9"/>
      <c r="D151" s="7"/>
      <c r="F151" s="7"/>
      <c r="H151" s="7"/>
      <c r="J151" s="26"/>
      <c r="K151" s="55"/>
      <c r="L151" s="26"/>
      <c r="M151" s="35"/>
      <c r="N151" s="36"/>
    </row>
    <row r="152" spans="2:14" s="6" customFormat="1" ht="15" customHeight="1">
      <c r="B152" s="9"/>
      <c r="D152" s="7"/>
      <c r="F152" s="7"/>
      <c r="H152" s="7"/>
      <c r="J152" s="26"/>
      <c r="K152" s="55"/>
      <c r="L152" s="26"/>
      <c r="M152" s="35"/>
      <c r="N152" s="36"/>
    </row>
    <row r="153" spans="2:14" s="6" customFormat="1" ht="15" customHeight="1">
      <c r="B153" s="9"/>
      <c r="D153" s="7"/>
      <c r="F153" s="7"/>
      <c r="H153" s="7"/>
      <c r="J153" s="26"/>
      <c r="K153" s="55"/>
      <c r="L153" s="26"/>
      <c r="M153" s="35"/>
      <c r="N153" s="36"/>
    </row>
    <row r="154" spans="2:14" s="6" customFormat="1" ht="15" customHeight="1">
      <c r="B154" s="9"/>
      <c r="D154" s="7"/>
      <c r="F154" s="7"/>
      <c r="H154" s="7"/>
      <c r="J154" s="26"/>
      <c r="K154" s="55"/>
      <c r="L154" s="26"/>
      <c r="M154" s="35"/>
      <c r="N154" s="36"/>
    </row>
    <row r="155" spans="2:14" s="6" customFormat="1" ht="15" customHeight="1">
      <c r="B155" s="9"/>
      <c r="D155" s="7"/>
      <c r="F155" s="7"/>
      <c r="H155" s="7"/>
      <c r="J155" s="26"/>
      <c r="K155" s="55"/>
      <c r="L155" s="26"/>
      <c r="M155" s="35"/>
      <c r="N155" s="36"/>
    </row>
    <row r="156" spans="2:14" s="6" customFormat="1" ht="15" customHeight="1">
      <c r="B156" s="9"/>
      <c r="D156" s="7"/>
      <c r="F156" s="7"/>
      <c r="H156" s="7"/>
      <c r="J156" s="26"/>
      <c r="K156" s="55"/>
      <c r="L156" s="26"/>
      <c r="M156" s="35"/>
      <c r="N156" s="36"/>
    </row>
    <row r="157" spans="2:14" s="6" customFormat="1" ht="15" customHeight="1">
      <c r="B157" s="9"/>
      <c r="D157" s="7"/>
      <c r="F157" s="7"/>
      <c r="H157" s="7"/>
      <c r="J157" s="26"/>
      <c r="K157" s="55"/>
      <c r="L157" s="26"/>
      <c r="M157" s="35"/>
      <c r="N157" s="36"/>
    </row>
    <row r="158" spans="2:14" s="6" customFormat="1" ht="15" customHeight="1">
      <c r="B158" s="9"/>
      <c r="D158" s="7"/>
      <c r="F158" s="7"/>
      <c r="H158" s="7"/>
      <c r="J158" s="26"/>
      <c r="K158" s="55"/>
      <c r="L158" s="26"/>
      <c r="M158" s="35"/>
      <c r="N158" s="36"/>
    </row>
    <row r="159" spans="2:14" s="6" customFormat="1" ht="15" customHeight="1">
      <c r="B159" s="9"/>
      <c r="D159" s="7"/>
      <c r="F159" s="7"/>
      <c r="H159" s="7"/>
      <c r="J159" s="26"/>
      <c r="K159" s="55"/>
      <c r="L159" s="26"/>
      <c r="M159" s="35"/>
      <c r="N159" s="36"/>
    </row>
    <row r="160" spans="2:14" s="6" customFormat="1" ht="15" customHeight="1">
      <c r="B160" s="9"/>
      <c r="D160" s="7"/>
      <c r="F160" s="7"/>
      <c r="H160" s="7"/>
      <c r="J160" s="26"/>
      <c r="K160" s="55"/>
      <c r="L160" s="26"/>
      <c r="M160" s="35"/>
      <c r="N160" s="36"/>
    </row>
    <row r="161" spans="2:14" s="6" customFormat="1" ht="15" customHeight="1">
      <c r="B161" s="9"/>
      <c r="D161" s="7"/>
      <c r="F161" s="7"/>
      <c r="H161" s="7"/>
      <c r="J161" s="26"/>
      <c r="K161" s="55"/>
      <c r="L161" s="26"/>
      <c r="M161" s="35"/>
      <c r="N161" s="36"/>
    </row>
    <row r="162" spans="2:14" s="6" customFormat="1" ht="15" customHeight="1">
      <c r="B162" s="9"/>
      <c r="D162" s="7"/>
      <c r="F162" s="7"/>
      <c r="H162" s="7"/>
      <c r="J162" s="26"/>
      <c r="K162" s="55"/>
      <c r="L162" s="26"/>
      <c r="M162" s="35"/>
      <c r="N162" s="36"/>
    </row>
    <row r="163" spans="2:14" s="6" customFormat="1" ht="15" customHeight="1">
      <c r="B163" s="9"/>
      <c r="D163" s="7"/>
      <c r="F163" s="7"/>
      <c r="H163" s="7"/>
      <c r="J163" s="26"/>
      <c r="K163" s="55"/>
      <c r="L163" s="26"/>
      <c r="M163" s="35"/>
      <c r="N163" s="36"/>
    </row>
    <row r="164" spans="2:14" s="6" customFormat="1" ht="15" customHeight="1">
      <c r="B164" s="9"/>
      <c r="D164" s="7"/>
      <c r="F164" s="7"/>
      <c r="H164" s="7"/>
      <c r="J164" s="26"/>
      <c r="K164" s="55"/>
      <c r="L164" s="26"/>
      <c r="M164" s="35"/>
      <c r="N164" s="36"/>
    </row>
    <row r="165" spans="2:14" s="6" customFormat="1" ht="15" customHeight="1">
      <c r="B165" s="9"/>
      <c r="D165" s="7"/>
      <c r="F165" s="7"/>
      <c r="H165" s="7"/>
      <c r="J165" s="26"/>
      <c r="K165" s="55"/>
      <c r="L165" s="26"/>
      <c r="M165" s="35"/>
      <c r="N165" s="36"/>
    </row>
    <row r="166" spans="2:14" s="6" customFormat="1" ht="15" customHeight="1">
      <c r="B166" s="9"/>
      <c r="D166" s="7"/>
      <c r="F166" s="7"/>
      <c r="H166" s="7"/>
      <c r="J166" s="26"/>
      <c r="K166" s="55"/>
      <c r="L166" s="26"/>
      <c r="M166" s="35"/>
      <c r="N166" s="36"/>
    </row>
    <row r="167" spans="2:14" s="6" customFormat="1" ht="15" customHeight="1">
      <c r="B167" s="9"/>
      <c r="D167" s="7"/>
      <c r="F167" s="7"/>
      <c r="H167" s="7"/>
      <c r="J167" s="26"/>
      <c r="K167" s="55"/>
      <c r="L167" s="26"/>
      <c r="M167" s="35"/>
      <c r="N167" s="36"/>
    </row>
    <row r="168" spans="2:14" s="6" customFormat="1" ht="15" customHeight="1">
      <c r="B168" s="9"/>
      <c r="D168" s="7"/>
      <c r="F168" s="7"/>
      <c r="H168" s="7"/>
      <c r="J168" s="26"/>
      <c r="K168" s="55"/>
      <c r="L168" s="26"/>
      <c r="M168" s="35"/>
      <c r="N168" s="36"/>
    </row>
    <row r="169" spans="2:14" s="6" customFormat="1" ht="15" customHeight="1">
      <c r="B169" s="9"/>
      <c r="D169" s="7"/>
      <c r="F169" s="7"/>
      <c r="H169" s="7"/>
      <c r="J169" s="26"/>
      <c r="K169" s="55"/>
      <c r="L169" s="26"/>
      <c r="M169" s="35"/>
      <c r="N169" s="36"/>
    </row>
    <row r="170" spans="2:14" s="6" customFormat="1" ht="15" customHeight="1">
      <c r="B170" s="9"/>
      <c r="D170" s="7"/>
      <c r="F170" s="7"/>
      <c r="H170" s="7"/>
      <c r="J170" s="26"/>
      <c r="K170" s="55"/>
      <c r="L170" s="26"/>
      <c r="M170" s="35"/>
      <c r="N170" s="36"/>
    </row>
    <row r="171" spans="2:14" s="6" customFormat="1" ht="15" customHeight="1">
      <c r="B171" s="9"/>
      <c r="D171" s="7"/>
      <c r="F171" s="7"/>
      <c r="H171" s="7"/>
      <c r="J171" s="26"/>
      <c r="K171" s="55"/>
      <c r="L171" s="26"/>
      <c r="M171" s="35"/>
      <c r="N171" s="36"/>
    </row>
    <row r="172" spans="2:14" s="6" customFormat="1" ht="15" customHeight="1">
      <c r="B172" s="9"/>
      <c r="D172" s="7"/>
      <c r="F172" s="7"/>
      <c r="H172" s="7"/>
      <c r="J172" s="26"/>
      <c r="K172" s="55"/>
      <c r="L172" s="26"/>
      <c r="M172" s="35"/>
      <c r="N172" s="36"/>
    </row>
    <row r="173" spans="2:14" s="6" customFormat="1" ht="15" customHeight="1">
      <c r="B173" s="9"/>
      <c r="D173" s="7"/>
      <c r="F173" s="7"/>
      <c r="H173" s="7"/>
      <c r="J173" s="26"/>
      <c r="K173" s="55"/>
      <c r="L173" s="26"/>
      <c r="M173" s="35"/>
      <c r="N173" s="36"/>
    </row>
    <row r="174" spans="2:14" s="6" customFormat="1" ht="15" customHeight="1">
      <c r="B174" s="9"/>
      <c r="D174" s="7"/>
      <c r="F174" s="7"/>
      <c r="H174" s="7"/>
      <c r="J174" s="26"/>
      <c r="K174" s="55"/>
      <c r="L174" s="26"/>
      <c r="M174" s="35"/>
      <c r="N174" s="36"/>
    </row>
    <row r="175" spans="2:14" s="6" customFormat="1" ht="15" customHeight="1">
      <c r="B175" s="9"/>
      <c r="D175" s="7"/>
      <c r="F175" s="7"/>
      <c r="H175" s="7"/>
      <c r="J175" s="26"/>
      <c r="K175" s="55"/>
      <c r="L175" s="26"/>
      <c r="M175" s="35"/>
      <c r="N175" s="36"/>
    </row>
    <row r="176" spans="2:14" s="6" customFormat="1" ht="15" customHeight="1">
      <c r="B176" s="9"/>
      <c r="D176" s="7"/>
      <c r="F176" s="7"/>
      <c r="H176" s="7"/>
      <c r="J176" s="26"/>
      <c r="K176" s="55"/>
      <c r="L176" s="26"/>
      <c r="M176" s="35"/>
      <c r="N176" s="36"/>
    </row>
    <row r="177" spans="2:14" s="6" customFormat="1" ht="15" customHeight="1">
      <c r="B177" s="9"/>
      <c r="D177" s="7"/>
      <c r="F177" s="7"/>
      <c r="H177" s="7"/>
      <c r="J177" s="26"/>
      <c r="K177" s="55"/>
      <c r="L177" s="26"/>
      <c r="M177" s="35"/>
      <c r="N177" s="36"/>
    </row>
    <row r="178" spans="2:14" s="6" customFormat="1" ht="15" customHeight="1">
      <c r="B178" s="9"/>
      <c r="D178" s="7"/>
      <c r="F178" s="7"/>
      <c r="H178" s="7"/>
      <c r="J178" s="26"/>
      <c r="K178" s="55"/>
      <c r="L178" s="26"/>
      <c r="M178" s="35"/>
      <c r="N178" s="36"/>
    </row>
    <row r="179" spans="2:14" s="6" customFormat="1" ht="15" customHeight="1">
      <c r="B179" s="9"/>
      <c r="D179" s="7"/>
      <c r="F179" s="7"/>
      <c r="H179" s="7"/>
      <c r="J179" s="26"/>
      <c r="K179" s="55"/>
      <c r="L179" s="26"/>
      <c r="M179" s="35"/>
      <c r="N179" s="36"/>
    </row>
    <row r="180" spans="2:14" s="6" customFormat="1" ht="15" customHeight="1">
      <c r="B180" s="9"/>
      <c r="D180" s="7"/>
      <c r="F180" s="7"/>
      <c r="H180" s="7"/>
      <c r="J180" s="26"/>
      <c r="K180" s="55"/>
      <c r="L180" s="26"/>
      <c r="M180" s="35"/>
      <c r="N180" s="36"/>
    </row>
    <row r="181" spans="2:14" s="6" customFormat="1" ht="15" customHeight="1">
      <c r="B181" s="9"/>
      <c r="D181" s="7"/>
      <c r="F181" s="7"/>
      <c r="H181" s="7"/>
      <c r="J181" s="26"/>
      <c r="K181" s="55"/>
      <c r="L181" s="26"/>
      <c r="M181" s="35"/>
      <c r="N181" s="36"/>
    </row>
    <row r="182" spans="2:14" s="6" customFormat="1" ht="15" customHeight="1">
      <c r="B182" s="9"/>
      <c r="D182" s="7"/>
      <c r="F182" s="7"/>
      <c r="H182" s="7"/>
      <c r="J182" s="26"/>
      <c r="K182" s="55"/>
      <c r="L182" s="26"/>
      <c r="M182" s="35"/>
      <c r="N182" s="36"/>
    </row>
    <row r="183" spans="2:14" s="6" customFormat="1" ht="15" customHeight="1">
      <c r="B183" s="9"/>
      <c r="D183" s="7"/>
      <c r="F183" s="7"/>
      <c r="H183" s="7"/>
      <c r="J183" s="26"/>
      <c r="K183" s="55"/>
      <c r="L183" s="26"/>
      <c r="M183" s="35"/>
      <c r="N183" s="36"/>
    </row>
    <row r="184" spans="2:14" s="6" customFormat="1" ht="15" customHeight="1">
      <c r="B184" s="9"/>
      <c r="D184" s="7"/>
      <c r="F184" s="7"/>
      <c r="H184" s="7"/>
      <c r="J184" s="26"/>
      <c r="K184" s="55"/>
      <c r="L184" s="26"/>
      <c r="M184" s="35"/>
      <c r="N184" s="36"/>
    </row>
    <row r="185" spans="2:14" s="6" customFormat="1" ht="15" customHeight="1">
      <c r="B185" s="9"/>
      <c r="D185" s="7"/>
      <c r="F185" s="7"/>
      <c r="H185" s="7"/>
      <c r="J185" s="26"/>
      <c r="K185" s="55"/>
      <c r="L185" s="26"/>
      <c r="M185" s="35"/>
      <c r="N185" s="36"/>
    </row>
    <row r="186" spans="2:14" s="6" customFormat="1" ht="15" customHeight="1">
      <c r="B186" s="9"/>
      <c r="D186" s="7"/>
      <c r="F186" s="7"/>
      <c r="H186" s="7"/>
      <c r="J186" s="26"/>
      <c r="K186" s="55"/>
      <c r="L186" s="26"/>
      <c r="M186" s="35"/>
      <c r="N186" s="36"/>
    </row>
    <row r="187" spans="2:14" s="6" customFormat="1" ht="15" customHeight="1">
      <c r="B187" s="9"/>
      <c r="D187" s="7"/>
      <c r="F187" s="7"/>
      <c r="H187" s="7"/>
      <c r="J187" s="26"/>
      <c r="K187" s="55"/>
      <c r="L187" s="26"/>
      <c r="M187" s="35"/>
      <c r="N187" s="36"/>
    </row>
    <row r="188" spans="2:14" s="6" customFormat="1" ht="15" customHeight="1">
      <c r="B188" s="9"/>
      <c r="D188" s="7"/>
      <c r="F188" s="7"/>
      <c r="H188" s="7"/>
      <c r="J188" s="26"/>
      <c r="K188" s="55"/>
      <c r="L188" s="26"/>
      <c r="M188" s="35"/>
      <c r="N188" s="36"/>
    </row>
    <row r="189" spans="2:14" s="6" customFormat="1" ht="15" customHeight="1">
      <c r="B189" s="9"/>
      <c r="D189" s="7"/>
      <c r="F189" s="7"/>
      <c r="H189" s="7"/>
      <c r="J189" s="26"/>
      <c r="K189" s="55"/>
      <c r="L189" s="26"/>
      <c r="M189" s="35"/>
      <c r="N189" s="36"/>
    </row>
    <row r="190" spans="2:14" s="6" customFormat="1" ht="15" customHeight="1">
      <c r="B190" s="9"/>
      <c r="D190" s="7"/>
      <c r="F190" s="7"/>
      <c r="H190" s="7"/>
      <c r="J190" s="26"/>
      <c r="K190" s="55"/>
      <c r="L190" s="26"/>
      <c r="M190" s="35"/>
      <c r="N190" s="36"/>
    </row>
    <row r="191" spans="2:14" s="6" customFormat="1" ht="15" customHeight="1">
      <c r="B191" s="9"/>
      <c r="D191" s="7"/>
      <c r="F191" s="7"/>
      <c r="H191" s="7"/>
      <c r="J191" s="26"/>
      <c r="K191" s="55"/>
      <c r="L191" s="26"/>
      <c r="M191" s="35"/>
      <c r="N191" s="36"/>
    </row>
    <row r="192" spans="2:14" s="6" customFormat="1" ht="15" customHeight="1">
      <c r="B192" s="9"/>
      <c r="D192" s="7"/>
      <c r="F192" s="7"/>
      <c r="H192" s="7"/>
      <c r="J192" s="26"/>
      <c r="K192" s="55"/>
      <c r="L192" s="26"/>
      <c r="M192" s="35"/>
      <c r="N192" s="36"/>
    </row>
    <row r="193" spans="2:14" s="6" customFormat="1" ht="15" customHeight="1">
      <c r="B193" s="9"/>
      <c r="D193" s="7"/>
      <c r="F193" s="7"/>
      <c r="H193" s="7"/>
      <c r="J193" s="26"/>
      <c r="K193" s="55"/>
      <c r="L193" s="26"/>
      <c r="M193" s="35"/>
      <c r="N193" s="36"/>
    </row>
    <row r="194" spans="2:14" s="6" customFormat="1" ht="15" customHeight="1">
      <c r="B194" s="9"/>
      <c r="D194" s="7"/>
      <c r="F194" s="7"/>
      <c r="H194" s="7"/>
      <c r="J194" s="26"/>
      <c r="K194" s="55"/>
      <c r="L194" s="26"/>
      <c r="M194" s="35"/>
      <c r="N194" s="36"/>
    </row>
    <row r="195" spans="2:14" s="6" customFormat="1" ht="15" customHeight="1">
      <c r="B195" s="9"/>
      <c r="D195" s="7"/>
      <c r="F195" s="7"/>
      <c r="H195" s="7"/>
      <c r="J195" s="26"/>
      <c r="K195" s="55"/>
      <c r="L195" s="26"/>
      <c r="M195" s="35"/>
      <c r="N195" s="36"/>
    </row>
    <row r="196" spans="2:14" s="6" customFormat="1" ht="15" customHeight="1">
      <c r="B196" s="9"/>
      <c r="D196" s="7"/>
      <c r="F196" s="7"/>
      <c r="H196" s="7"/>
      <c r="J196" s="26"/>
      <c r="K196" s="55"/>
      <c r="L196" s="26"/>
      <c r="M196" s="35"/>
      <c r="N196" s="36"/>
    </row>
    <row r="197" spans="2:14" s="6" customFormat="1" ht="15" customHeight="1">
      <c r="B197" s="9"/>
      <c r="D197" s="7"/>
      <c r="F197" s="7"/>
      <c r="H197" s="7"/>
      <c r="J197" s="26"/>
      <c r="K197" s="55"/>
      <c r="L197" s="26"/>
      <c r="M197" s="35"/>
      <c r="N197" s="36"/>
    </row>
    <row r="198" spans="2:14" s="6" customFormat="1" ht="15" customHeight="1">
      <c r="B198" s="9"/>
      <c r="D198" s="7"/>
      <c r="F198" s="7"/>
      <c r="H198" s="7"/>
      <c r="J198" s="26"/>
      <c r="K198" s="55"/>
      <c r="L198" s="26"/>
      <c r="M198" s="35"/>
      <c r="N198" s="36"/>
    </row>
    <row r="199" spans="2:14" s="6" customFormat="1" ht="15" customHeight="1">
      <c r="B199" s="9"/>
      <c r="D199" s="7"/>
      <c r="F199" s="7"/>
      <c r="H199" s="7"/>
      <c r="J199" s="26"/>
      <c r="K199" s="55"/>
      <c r="L199" s="26"/>
      <c r="M199" s="35"/>
      <c r="N199" s="36"/>
    </row>
    <row r="200" spans="2:14" s="6" customFormat="1" ht="15" customHeight="1">
      <c r="B200" s="9"/>
      <c r="D200" s="7"/>
      <c r="F200" s="7"/>
      <c r="H200" s="7"/>
      <c r="J200" s="26"/>
      <c r="K200" s="55"/>
      <c r="L200" s="26"/>
      <c r="M200" s="35"/>
      <c r="N200" s="36"/>
    </row>
    <row r="201" spans="2:14" s="6" customFormat="1" ht="15" customHeight="1">
      <c r="B201" s="9"/>
      <c r="D201" s="7"/>
      <c r="F201" s="7"/>
      <c r="H201" s="7"/>
      <c r="J201" s="26"/>
      <c r="K201" s="55"/>
      <c r="L201" s="26"/>
      <c r="M201" s="35"/>
      <c r="N201" s="36"/>
    </row>
    <row r="202" spans="2:14" s="6" customFormat="1" ht="15" customHeight="1">
      <c r="B202" s="9"/>
      <c r="D202" s="7"/>
      <c r="F202" s="7"/>
      <c r="H202" s="7"/>
      <c r="J202" s="26"/>
      <c r="K202" s="55"/>
      <c r="L202" s="26"/>
      <c r="M202" s="35"/>
      <c r="N202" s="36"/>
    </row>
    <row r="203" spans="2:14" s="6" customFormat="1" ht="15" customHeight="1">
      <c r="B203" s="9"/>
      <c r="D203" s="7"/>
      <c r="F203" s="7"/>
      <c r="H203" s="7"/>
      <c r="J203" s="26"/>
      <c r="K203" s="55"/>
      <c r="L203" s="26"/>
      <c r="M203" s="35"/>
      <c r="N203" s="36"/>
    </row>
    <row r="204" spans="2:14" s="6" customFormat="1" ht="15" customHeight="1">
      <c r="B204" s="9"/>
      <c r="D204" s="7"/>
      <c r="F204" s="7"/>
      <c r="H204" s="7"/>
      <c r="J204" s="26"/>
      <c r="K204" s="55"/>
      <c r="L204" s="26"/>
      <c r="M204" s="35"/>
      <c r="N204" s="36"/>
    </row>
    <row r="205" spans="2:14" s="6" customFormat="1" ht="15" customHeight="1">
      <c r="B205" s="9"/>
      <c r="D205" s="7"/>
      <c r="F205" s="7"/>
      <c r="H205" s="7"/>
      <c r="J205" s="26"/>
      <c r="K205" s="55"/>
      <c r="L205" s="26"/>
      <c r="M205" s="35"/>
      <c r="N205" s="36"/>
    </row>
    <row r="206" spans="2:14" s="6" customFormat="1" ht="15" customHeight="1">
      <c r="B206" s="9"/>
      <c r="D206" s="7"/>
      <c r="F206" s="7"/>
      <c r="H206" s="7"/>
      <c r="J206" s="26"/>
      <c r="K206" s="55"/>
      <c r="L206" s="26"/>
      <c r="M206" s="35"/>
      <c r="N206" s="36"/>
    </row>
    <row r="207" spans="2:14" s="6" customFormat="1" ht="15" customHeight="1">
      <c r="B207" s="9"/>
      <c r="D207" s="7"/>
      <c r="F207" s="7"/>
      <c r="H207" s="7"/>
      <c r="J207" s="26"/>
      <c r="K207" s="55"/>
      <c r="L207" s="26"/>
      <c r="M207" s="35"/>
      <c r="N207" s="36"/>
    </row>
    <row r="208" spans="2:14" s="6" customFormat="1" ht="15" customHeight="1">
      <c r="B208" s="9"/>
      <c r="D208" s="7"/>
      <c r="F208" s="7"/>
      <c r="H208" s="7"/>
      <c r="J208" s="26"/>
      <c r="K208" s="55"/>
      <c r="L208" s="26"/>
      <c r="M208" s="35"/>
      <c r="N208" s="36"/>
    </row>
    <row r="209" spans="2:14" s="6" customFormat="1" ht="15" customHeight="1">
      <c r="B209" s="9"/>
      <c r="D209" s="7"/>
      <c r="F209" s="7"/>
      <c r="H209" s="7"/>
      <c r="J209" s="26"/>
      <c r="K209" s="55"/>
      <c r="L209" s="26"/>
      <c r="M209" s="35"/>
      <c r="N209" s="36"/>
    </row>
    <row r="210" spans="2:14" s="6" customFormat="1" ht="15" customHeight="1">
      <c r="B210" s="9"/>
      <c r="D210" s="7"/>
      <c r="F210" s="7"/>
      <c r="H210" s="7"/>
      <c r="J210" s="26"/>
      <c r="K210" s="55"/>
      <c r="L210" s="26"/>
      <c r="M210" s="35"/>
      <c r="N210" s="36"/>
    </row>
    <row r="211" spans="2:14" s="6" customFormat="1" ht="15" customHeight="1">
      <c r="B211" s="9"/>
      <c r="D211" s="7"/>
      <c r="F211" s="7"/>
      <c r="H211" s="7"/>
      <c r="J211" s="26"/>
      <c r="K211" s="55"/>
      <c r="L211" s="26"/>
      <c r="M211" s="35"/>
      <c r="N211" s="36"/>
    </row>
    <row r="212" spans="2:14" s="6" customFormat="1" ht="15" customHeight="1">
      <c r="B212" s="9"/>
      <c r="D212" s="7"/>
      <c r="F212" s="7"/>
      <c r="H212" s="7"/>
      <c r="J212" s="26"/>
      <c r="K212" s="55"/>
      <c r="L212" s="26"/>
      <c r="M212" s="35"/>
      <c r="N212" s="36"/>
    </row>
    <row r="213" spans="2:14" s="6" customFormat="1" ht="15" customHeight="1">
      <c r="B213" s="9"/>
      <c r="D213" s="7"/>
      <c r="F213" s="7"/>
      <c r="H213" s="7"/>
      <c r="J213" s="26"/>
      <c r="K213" s="55"/>
      <c r="L213" s="26"/>
      <c r="M213" s="35"/>
      <c r="N213" s="36"/>
    </row>
    <row r="214" spans="2:14" s="6" customFormat="1" ht="15" customHeight="1">
      <c r="B214" s="9"/>
      <c r="D214" s="7"/>
      <c r="F214" s="7"/>
      <c r="H214" s="7"/>
      <c r="J214" s="26"/>
      <c r="K214" s="55"/>
      <c r="L214" s="26"/>
      <c r="M214" s="35"/>
      <c r="N214" s="36"/>
    </row>
    <row r="215" spans="2:14" s="6" customFormat="1" ht="15" customHeight="1">
      <c r="B215" s="9"/>
      <c r="D215" s="7"/>
      <c r="F215" s="7"/>
      <c r="H215" s="7"/>
      <c r="J215" s="26"/>
      <c r="K215" s="55"/>
      <c r="L215" s="26"/>
      <c r="M215" s="35"/>
      <c r="N215" s="36"/>
    </row>
    <row r="216" spans="2:14" s="6" customFormat="1" ht="15" customHeight="1">
      <c r="B216" s="9"/>
      <c r="D216" s="7"/>
      <c r="F216" s="7"/>
      <c r="H216" s="7"/>
      <c r="J216" s="26"/>
      <c r="K216" s="55"/>
      <c r="L216" s="26"/>
      <c r="M216" s="35"/>
      <c r="N216" s="36"/>
    </row>
    <row r="217" spans="2:14" s="6" customFormat="1" ht="15" customHeight="1">
      <c r="B217" s="9"/>
      <c r="D217" s="7"/>
      <c r="F217" s="7"/>
      <c r="H217" s="7"/>
      <c r="J217" s="26"/>
      <c r="K217" s="55"/>
      <c r="L217" s="26"/>
      <c r="M217" s="35"/>
      <c r="N217" s="36"/>
    </row>
    <row r="218" spans="2:14" s="6" customFormat="1" ht="15" customHeight="1">
      <c r="B218" s="9"/>
      <c r="D218" s="7"/>
      <c r="F218" s="7"/>
      <c r="H218" s="7"/>
      <c r="J218" s="26"/>
      <c r="K218" s="55"/>
      <c r="L218" s="26"/>
      <c r="M218" s="35"/>
      <c r="N218" s="36"/>
    </row>
    <row r="219" spans="2:14" s="6" customFormat="1" ht="15" customHeight="1">
      <c r="B219" s="9"/>
      <c r="D219" s="7"/>
      <c r="F219" s="7"/>
      <c r="H219" s="7"/>
      <c r="J219" s="26"/>
      <c r="K219" s="55"/>
      <c r="L219" s="26"/>
      <c r="M219" s="35"/>
      <c r="N219" s="36"/>
    </row>
    <row r="220" spans="2:14" s="6" customFormat="1" ht="15" customHeight="1">
      <c r="B220" s="9"/>
      <c r="D220" s="7"/>
      <c r="F220" s="7"/>
      <c r="H220" s="7"/>
      <c r="J220" s="26"/>
      <c r="K220" s="55"/>
      <c r="L220" s="26"/>
      <c r="M220" s="35"/>
      <c r="N220" s="36"/>
    </row>
    <row r="221" spans="2:14" s="6" customFormat="1" ht="15" customHeight="1">
      <c r="B221" s="9"/>
      <c r="D221" s="7"/>
      <c r="F221" s="7"/>
      <c r="H221" s="7"/>
      <c r="J221" s="26"/>
      <c r="K221" s="55"/>
      <c r="L221" s="26"/>
      <c r="M221" s="35"/>
      <c r="N221" s="36"/>
    </row>
    <row r="222" spans="2:14" s="6" customFormat="1" ht="15" customHeight="1">
      <c r="B222" s="9"/>
      <c r="D222" s="7"/>
      <c r="F222" s="7"/>
      <c r="H222" s="7"/>
      <c r="J222" s="26"/>
      <c r="K222" s="55"/>
      <c r="L222" s="26"/>
      <c r="M222" s="35"/>
      <c r="N222" s="36"/>
    </row>
    <row r="223" spans="2:14" s="6" customFormat="1" ht="15" customHeight="1">
      <c r="B223" s="9"/>
      <c r="D223" s="7"/>
      <c r="F223" s="7"/>
      <c r="H223" s="7"/>
      <c r="J223" s="26"/>
      <c r="K223" s="55"/>
      <c r="L223" s="26"/>
      <c r="M223" s="35"/>
      <c r="N223" s="36"/>
    </row>
    <row r="224" spans="2:14" s="6" customFormat="1" ht="15" customHeight="1">
      <c r="B224" s="9"/>
      <c r="D224" s="7"/>
      <c r="F224" s="7"/>
      <c r="H224" s="7"/>
      <c r="J224" s="26"/>
      <c r="K224" s="55"/>
      <c r="L224" s="26"/>
      <c r="M224" s="35"/>
      <c r="N224" s="36"/>
    </row>
    <row r="225" spans="2:14" s="6" customFormat="1" ht="15" customHeight="1">
      <c r="B225" s="9"/>
      <c r="D225" s="7"/>
      <c r="F225" s="7"/>
      <c r="H225" s="7"/>
      <c r="J225" s="26"/>
      <c r="K225" s="55"/>
      <c r="L225" s="26"/>
      <c r="M225" s="35"/>
      <c r="N225" s="36"/>
    </row>
    <row r="226" spans="2:14" s="6" customFormat="1" ht="15" customHeight="1">
      <c r="B226" s="9"/>
      <c r="D226" s="7"/>
      <c r="F226" s="7"/>
      <c r="H226" s="7"/>
      <c r="J226" s="26"/>
      <c r="K226" s="55"/>
      <c r="L226" s="26"/>
      <c r="M226" s="35"/>
      <c r="N226" s="36"/>
    </row>
    <row r="227" spans="2:14" s="6" customFormat="1" ht="15" customHeight="1">
      <c r="B227" s="9"/>
      <c r="D227" s="7"/>
      <c r="F227" s="7"/>
      <c r="H227" s="7"/>
      <c r="J227" s="26"/>
      <c r="K227" s="55"/>
      <c r="L227" s="26"/>
      <c r="M227" s="35"/>
      <c r="N227" s="36"/>
    </row>
    <row r="228" spans="2:14" s="6" customFormat="1" ht="15" customHeight="1">
      <c r="B228" s="9"/>
      <c r="D228" s="7"/>
      <c r="F228" s="7"/>
      <c r="H228" s="7"/>
      <c r="J228" s="26"/>
      <c r="K228" s="55"/>
      <c r="L228" s="26"/>
      <c r="M228" s="35"/>
      <c r="N228" s="36"/>
    </row>
    <row r="229" spans="2:14" s="6" customFormat="1" ht="15" customHeight="1">
      <c r="B229" s="9"/>
      <c r="D229" s="7"/>
      <c r="F229" s="7"/>
      <c r="H229" s="7"/>
      <c r="J229" s="26"/>
      <c r="K229" s="55"/>
      <c r="L229" s="26"/>
      <c r="M229" s="35"/>
      <c r="N229" s="36"/>
    </row>
    <row r="230" spans="2:14" s="6" customFormat="1" ht="15" customHeight="1">
      <c r="B230" s="9"/>
      <c r="D230" s="7"/>
      <c r="F230" s="7"/>
      <c r="H230" s="7"/>
      <c r="J230" s="26"/>
      <c r="K230" s="55"/>
      <c r="L230" s="26"/>
      <c r="M230" s="35"/>
      <c r="N230" s="36"/>
    </row>
    <row r="231" spans="2:14" s="6" customFormat="1" ht="15" customHeight="1">
      <c r="B231" s="9"/>
      <c r="D231" s="7"/>
      <c r="F231" s="7"/>
      <c r="H231" s="7"/>
      <c r="J231" s="26"/>
      <c r="K231" s="55"/>
      <c r="L231" s="26"/>
      <c r="M231" s="35"/>
      <c r="N231" s="36"/>
    </row>
    <row r="232" spans="2:14" s="6" customFormat="1" ht="15" customHeight="1">
      <c r="B232" s="9"/>
      <c r="D232" s="7"/>
      <c r="F232" s="7"/>
      <c r="H232" s="7"/>
      <c r="J232" s="26"/>
      <c r="K232" s="55"/>
      <c r="L232" s="26"/>
      <c r="M232" s="35"/>
      <c r="N232" s="36"/>
    </row>
    <row r="233" spans="2:14" s="6" customFormat="1" ht="15" customHeight="1">
      <c r="B233" s="9"/>
      <c r="D233" s="7"/>
      <c r="F233" s="7"/>
      <c r="H233" s="7"/>
      <c r="J233" s="26"/>
      <c r="K233" s="55"/>
      <c r="L233" s="26"/>
      <c r="M233" s="35"/>
      <c r="N233" s="36"/>
    </row>
    <row r="234" spans="2:14" s="6" customFormat="1" ht="15" customHeight="1">
      <c r="B234" s="9"/>
      <c r="D234" s="7"/>
      <c r="F234" s="7"/>
      <c r="H234" s="7"/>
      <c r="J234" s="26"/>
      <c r="K234" s="55"/>
      <c r="L234" s="26"/>
      <c r="M234" s="35"/>
      <c r="N234" s="36"/>
    </row>
    <row r="235" spans="2:14" s="6" customFormat="1" ht="15" customHeight="1">
      <c r="B235" s="9"/>
      <c r="D235" s="7"/>
      <c r="F235" s="7"/>
      <c r="H235" s="7"/>
      <c r="J235" s="26"/>
      <c r="K235" s="55"/>
      <c r="L235" s="26"/>
      <c r="M235" s="35"/>
      <c r="N235" s="36"/>
    </row>
    <row r="236" spans="2:14" s="6" customFormat="1" ht="15" customHeight="1">
      <c r="B236" s="9"/>
      <c r="D236" s="7"/>
      <c r="F236" s="7"/>
      <c r="H236" s="7"/>
      <c r="J236" s="26"/>
      <c r="K236" s="55"/>
      <c r="L236" s="26"/>
      <c r="M236" s="35"/>
      <c r="N236" s="36"/>
    </row>
    <row r="237" spans="2:14" s="6" customFormat="1" ht="15" customHeight="1">
      <c r="B237" s="9"/>
      <c r="D237" s="7"/>
      <c r="F237" s="7"/>
      <c r="H237" s="7"/>
      <c r="J237" s="26"/>
      <c r="K237" s="55"/>
      <c r="L237" s="26"/>
      <c r="M237" s="35"/>
      <c r="N237" s="36"/>
    </row>
    <row r="238" spans="2:14" s="6" customFormat="1" ht="15" customHeight="1">
      <c r="B238" s="9"/>
      <c r="D238" s="7"/>
      <c r="F238" s="7"/>
      <c r="H238" s="7"/>
      <c r="J238" s="26"/>
      <c r="K238" s="55"/>
      <c r="L238" s="26"/>
      <c r="M238" s="35"/>
      <c r="N238" s="36"/>
    </row>
    <row r="239" spans="2:14" s="6" customFormat="1" ht="15" customHeight="1">
      <c r="B239" s="9"/>
      <c r="D239" s="7"/>
      <c r="F239" s="7"/>
      <c r="H239" s="7"/>
      <c r="J239" s="26"/>
      <c r="K239" s="55"/>
      <c r="L239" s="26"/>
      <c r="M239" s="35"/>
      <c r="N239" s="36"/>
    </row>
    <row r="240" spans="2:14" s="6" customFormat="1" ht="15" customHeight="1">
      <c r="B240" s="9"/>
      <c r="D240" s="7"/>
      <c r="F240" s="7"/>
      <c r="H240" s="7"/>
      <c r="J240" s="26"/>
      <c r="K240" s="55"/>
      <c r="L240" s="26"/>
      <c r="M240" s="35"/>
      <c r="N240" s="36"/>
    </row>
    <row r="241" spans="2:14" s="6" customFormat="1" ht="15" customHeight="1">
      <c r="B241" s="9"/>
      <c r="D241" s="7"/>
      <c r="F241" s="7"/>
      <c r="H241" s="7"/>
      <c r="J241" s="26"/>
      <c r="K241" s="55"/>
      <c r="L241" s="26"/>
      <c r="M241" s="35"/>
      <c r="N241" s="36"/>
    </row>
    <row r="242" spans="2:14" s="6" customFormat="1" ht="15" customHeight="1">
      <c r="B242" s="9"/>
      <c r="D242" s="7"/>
      <c r="F242" s="7"/>
      <c r="H242" s="7"/>
      <c r="J242" s="26"/>
      <c r="K242" s="55"/>
      <c r="L242" s="26"/>
      <c r="M242" s="35"/>
      <c r="N242" s="36"/>
    </row>
    <row r="243" spans="2:14" s="6" customFormat="1" ht="15" customHeight="1">
      <c r="B243" s="9"/>
      <c r="D243" s="7"/>
      <c r="F243" s="7"/>
      <c r="H243" s="7"/>
      <c r="J243" s="26"/>
      <c r="K243" s="55"/>
      <c r="L243" s="26"/>
      <c r="M243" s="35"/>
      <c r="N243" s="36"/>
    </row>
    <row r="244" spans="2:14" s="6" customFormat="1" ht="15" customHeight="1">
      <c r="B244" s="9"/>
      <c r="D244" s="7"/>
      <c r="F244" s="7"/>
      <c r="H244" s="7"/>
      <c r="J244" s="26"/>
      <c r="K244" s="55"/>
      <c r="L244" s="26"/>
      <c r="M244" s="35"/>
      <c r="N244" s="36"/>
    </row>
    <row r="245" spans="2:14" s="6" customFormat="1" ht="15" customHeight="1">
      <c r="B245" s="9"/>
      <c r="D245" s="7"/>
      <c r="F245" s="7"/>
      <c r="H245" s="7"/>
      <c r="J245" s="26"/>
      <c r="K245" s="55"/>
      <c r="L245" s="26"/>
      <c r="M245" s="35"/>
      <c r="N245" s="36"/>
    </row>
    <row r="246" spans="2:14" s="6" customFormat="1" ht="15" customHeight="1">
      <c r="B246" s="9"/>
      <c r="D246" s="7"/>
      <c r="F246" s="7"/>
      <c r="H246" s="7"/>
      <c r="J246" s="26"/>
      <c r="K246" s="55"/>
      <c r="L246" s="26"/>
      <c r="M246" s="35"/>
      <c r="N246" s="36"/>
    </row>
    <row r="247" spans="2:14" s="6" customFormat="1" ht="15" customHeight="1">
      <c r="B247" s="9"/>
      <c r="D247" s="7"/>
      <c r="F247" s="7"/>
      <c r="H247" s="7"/>
      <c r="J247" s="26"/>
      <c r="K247" s="55"/>
      <c r="L247" s="26"/>
      <c r="M247" s="35"/>
      <c r="N247" s="36"/>
    </row>
    <row r="248" spans="2:14" s="6" customFormat="1" ht="15" customHeight="1">
      <c r="B248" s="9"/>
      <c r="D248" s="7"/>
      <c r="F248" s="7"/>
      <c r="H248" s="7"/>
      <c r="J248" s="26"/>
      <c r="K248" s="55"/>
      <c r="L248" s="26"/>
      <c r="M248" s="35"/>
      <c r="N248" s="36"/>
    </row>
    <row r="249" spans="2:14" s="6" customFormat="1" ht="15" customHeight="1">
      <c r="B249" s="9"/>
      <c r="D249" s="7"/>
      <c r="F249" s="7"/>
      <c r="H249" s="7"/>
      <c r="J249" s="26"/>
      <c r="K249" s="55"/>
      <c r="L249" s="26"/>
      <c r="M249" s="35"/>
      <c r="N249" s="36"/>
    </row>
    <row r="250" spans="2:14" s="6" customFormat="1" ht="15" customHeight="1">
      <c r="B250" s="9"/>
      <c r="D250" s="7"/>
      <c r="F250" s="7"/>
      <c r="H250" s="7"/>
      <c r="J250" s="26"/>
      <c r="K250" s="55"/>
      <c r="L250" s="26"/>
      <c r="M250" s="35"/>
      <c r="N250" s="36"/>
    </row>
    <row r="251" spans="2:14" s="6" customFormat="1" ht="15" customHeight="1">
      <c r="B251" s="9"/>
      <c r="D251" s="7"/>
      <c r="F251" s="7"/>
      <c r="H251" s="7"/>
      <c r="J251" s="26"/>
      <c r="K251" s="55"/>
      <c r="L251" s="26"/>
      <c r="M251" s="35"/>
      <c r="N251" s="36"/>
    </row>
    <row r="252" spans="2:14" s="6" customFormat="1" ht="15" customHeight="1">
      <c r="B252" s="9"/>
      <c r="D252" s="7"/>
      <c r="F252" s="7"/>
      <c r="H252" s="7"/>
      <c r="J252" s="26"/>
      <c r="K252" s="55"/>
      <c r="L252" s="26"/>
      <c r="M252" s="35"/>
      <c r="N252" s="36"/>
    </row>
    <row r="253" spans="2:14" s="6" customFormat="1" ht="15" customHeight="1">
      <c r="B253" s="9"/>
      <c r="D253" s="7"/>
      <c r="F253" s="7"/>
      <c r="H253" s="7"/>
      <c r="J253" s="26"/>
      <c r="K253" s="55"/>
      <c r="L253" s="26"/>
      <c r="M253" s="35"/>
      <c r="N253" s="36"/>
    </row>
    <row r="254" spans="2:14" s="6" customFormat="1" ht="15" customHeight="1">
      <c r="B254" s="9"/>
      <c r="D254" s="7"/>
      <c r="F254" s="7"/>
      <c r="H254" s="7"/>
      <c r="J254" s="26"/>
      <c r="K254" s="55"/>
      <c r="L254" s="26"/>
      <c r="M254" s="35"/>
      <c r="N254" s="36"/>
    </row>
    <row r="255" spans="2:14" s="6" customFormat="1" ht="15" customHeight="1">
      <c r="B255" s="9"/>
      <c r="D255" s="7"/>
      <c r="F255" s="7"/>
      <c r="H255" s="7"/>
      <c r="J255" s="26"/>
      <c r="K255" s="55"/>
      <c r="L255" s="26"/>
      <c r="M255" s="35"/>
      <c r="N255" s="36"/>
    </row>
    <row r="256" spans="2:14" s="6" customFormat="1" ht="15" customHeight="1">
      <c r="B256" s="9"/>
      <c r="D256" s="7"/>
      <c r="F256" s="7"/>
      <c r="H256" s="7"/>
      <c r="J256" s="26"/>
      <c r="K256" s="55"/>
      <c r="L256" s="26"/>
      <c r="M256" s="35"/>
      <c r="N256" s="36"/>
    </row>
    <row r="257" spans="2:14" s="6" customFormat="1" ht="15" customHeight="1">
      <c r="B257" s="9"/>
      <c r="D257" s="7"/>
      <c r="F257" s="7"/>
      <c r="H257" s="7"/>
      <c r="J257" s="26"/>
      <c r="K257" s="55"/>
      <c r="L257" s="26"/>
      <c r="M257" s="35"/>
      <c r="N257" s="36"/>
    </row>
    <row r="258" spans="2:14" s="6" customFormat="1" ht="15" customHeight="1">
      <c r="B258" s="9"/>
      <c r="D258" s="7"/>
      <c r="F258" s="7"/>
      <c r="H258" s="7"/>
      <c r="J258" s="26"/>
      <c r="K258" s="55"/>
      <c r="L258" s="26"/>
      <c r="M258" s="35"/>
      <c r="N258" s="36"/>
    </row>
    <row r="259" spans="2:14" s="6" customFormat="1" ht="15" customHeight="1">
      <c r="B259" s="9"/>
      <c r="D259" s="7"/>
      <c r="F259" s="7"/>
      <c r="H259" s="7"/>
      <c r="J259" s="26"/>
      <c r="K259" s="55"/>
      <c r="L259" s="26"/>
      <c r="M259" s="35"/>
      <c r="N259" s="36"/>
    </row>
    <row r="260" spans="2:14" s="6" customFormat="1" ht="15" customHeight="1">
      <c r="B260" s="9"/>
      <c r="D260" s="7"/>
      <c r="F260" s="7"/>
      <c r="H260" s="7"/>
      <c r="J260" s="26"/>
      <c r="K260" s="55"/>
      <c r="L260" s="26"/>
      <c r="M260" s="35"/>
      <c r="N260" s="36"/>
    </row>
    <row r="261" spans="2:14" s="6" customFormat="1" ht="15" customHeight="1">
      <c r="B261" s="9"/>
      <c r="D261" s="7"/>
      <c r="F261" s="7"/>
      <c r="H261" s="7"/>
      <c r="J261" s="26"/>
      <c r="K261" s="55"/>
      <c r="L261" s="26"/>
      <c r="M261" s="35"/>
      <c r="N261" s="36"/>
    </row>
    <row r="262" spans="2:14" s="6" customFormat="1" ht="15" customHeight="1">
      <c r="B262" s="9"/>
      <c r="D262" s="7"/>
      <c r="F262" s="7"/>
      <c r="H262" s="7"/>
      <c r="J262" s="26"/>
      <c r="K262" s="55"/>
      <c r="L262" s="26"/>
      <c r="M262" s="35"/>
      <c r="N262" s="36"/>
    </row>
    <row r="263" spans="2:14" s="6" customFormat="1" ht="15" customHeight="1">
      <c r="B263" s="9"/>
      <c r="D263" s="7"/>
      <c r="F263" s="7"/>
      <c r="H263" s="7"/>
      <c r="J263" s="26"/>
      <c r="K263" s="55"/>
      <c r="L263" s="26"/>
      <c r="M263" s="35"/>
      <c r="N263" s="36"/>
    </row>
    <row r="264" spans="2:14" s="6" customFormat="1" ht="15" customHeight="1">
      <c r="B264" s="9"/>
      <c r="D264" s="7"/>
      <c r="F264" s="7"/>
      <c r="H264" s="7"/>
      <c r="J264" s="26"/>
      <c r="K264" s="55"/>
      <c r="L264" s="26"/>
      <c r="M264" s="35"/>
      <c r="N264" s="36"/>
    </row>
    <row r="265" spans="2:14" s="6" customFormat="1" ht="15" customHeight="1">
      <c r="B265" s="9"/>
      <c r="D265" s="7"/>
      <c r="F265" s="7"/>
      <c r="H265" s="7"/>
      <c r="J265" s="26"/>
      <c r="K265" s="55"/>
      <c r="L265" s="26"/>
      <c r="M265" s="35"/>
      <c r="N265" s="36"/>
    </row>
    <row r="266" spans="2:14" s="6" customFormat="1" ht="15" customHeight="1">
      <c r="B266" s="9"/>
      <c r="D266" s="7"/>
      <c r="F266" s="7"/>
      <c r="H266" s="7"/>
      <c r="J266" s="26"/>
      <c r="K266" s="55"/>
      <c r="L266" s="26"/>
      <c r="M266" s="35"/>
      <c r="N266" s="36"/>
    </row>
    <row r="267" spans="2:14" s="6" customFormat="1" ht="15" customHeight="1">
      <c r="B267" s="9"/>
      <c r="D267" s="7"/>
      <c r="F267" s="7"/>
      <c r="H267" s="7"/>
      <c r="J267" s="26"/>
      <c r="K267" s="55"/>
      <c r="L267" s="26"/>
      <c r="M267" s="35"/>
      <c r="N267" s="36"/>
    </row>
    <row r="268" spans="2:14" s="6" customFormat="1" ht="15" customHeight="1">
      <c r="B268" s="9"/>
      <c r="D268" s="7"/>
      <c r="F268" s="7"/>
      <c r="H268" s="7"/>
      <c r="J268" s="26"/>
      <c r="K268" s="55"/>
      <c r="L268" s="26"/>
      <c r="M268" s="35"/>
      <c r="N268" s="36"/>
    </row>
    <row r="269" spans="2:14" s="6" customFormat="1" ht="15" customHeight="1">
      <c r="B269" s="9"/>
      <c r="D269" s="7"/>
      <c r="F269" s="7"/>
      <c r="H269" s="7"/>
      <c r="J269" s="26"/>
      <c r="K269" s="55"/>
      <c r="L269" s="26"/>
      <c r="M269" s="35"/>
      <c r="N269" s="36"/>
    </row>
    <row r="270" spans="2:14" s="6" customFormat="1" ht="15" customHeight="1">
      <c r="B270" s="9"/>
      <c r="D270" s="7"/>
      <c r="F270" s="7"/>
      <c r="H270" s="7"/>
      <c r="J270" s="26"/>
      <c r="K270" s="55"/>
      <c r="L270" s="26"/>
      <c r="M270" s="35"/>
      <c r="N270" s="36"/>
    </row>
    <row r="271" spans="2:14" s="6" customFormat="1" ht="15" customHeight="1">
      <c r="B271" s="9"/>
      <c r="D271" s="7"/>
      <c r="F271" s="7"/>
      <c r="H271" s="7"/>
      <c r="J271" s="26"/>
      <c r="K271" s="55"/>
      <c r="L271" s="26"/>
      <c r="M271" s="35"/>
      <c r="N271" s="36"/>
    </row>
    <row r="272" spans="2:14" s="6" customFormat="1" ht="15" customHeight="1">
      <c r="B272" s="9"/>
      <c r="D272" s="7"/>
      <c r="F272" s="7"/>
      <c r="H272" s="7"/>
      <c r="J272" s="26"/>
      <c r="K272" s="55"/>
      <c r="L272" s="26"/>
      <c r="M272" s="35"/>
      <c r="N272" s="36"/>
    </row>
    <row r="273" spans="2:14" s="6" customFormat="1" ht="15" customHeight="1">
      <c r="B273" s="9"/>
      <c r="D273" s="7"/>
      <c r="F273" s="7"/>
      <c r="H273" s="7"/>
      <c r="J273" s="26"/>
      <c r="K273" s="55"/>
      <c r="L273" s="26"/>
      <c r="M273" s="35"/>
      <c r="N273" s="36"/>
    </row>
    <row r="274" spans="2:14" s="6" customFormat="1" ht="15" customHeight="1">
      <c r="B274" s="9"/>
      <c r="D274" s="7"/>
      <c r="F274" s="7"/>
      <c r="H274" s="7"/>
      <c r="J274" s="26"/>
      <c r="K274" s="55"/>
      <c r="L274" s="26"/>
      <c r="M274" s="35"/>
      <c r="N274" s="36"/>
    </row>
    <row r="275" spans="2:14" s="6" customFormat="1" ht="15" customHeight="1">
      <c r="B275" s="9"/>
      <c r="D275" s="7"/>
      <c r="F275" s="7"/>
      <c r="H275" s="7"/>
      <c r="J275" s="26"/>
      <c r="K275" s="55"/>
      <c r="L275" s="26"/>
      <c r="M275" s="35"/>
      <c r="N275" s="36"/>
    </row>
    <row r="276" spans="2:14" s="6" customFormat="1" ht="15" customHeight="1">
      <c r="B276" s="9"/>
      <c r="D276" s="7"/>
      <c r="F276" s="7"/>
      <c r="H276" s="7"/>
      <c r="J276" s="26"/>
      <c r="K276" s="55"/>
      <c r="L276" s="26"/>
      <c r="M276" s="35"/>
      <c r="N276" s="36"/>
    </row>
    <row r="277" spans="2:14" s="6" customFormat="1" ht="15" customHeight="1">
      <c r="B277" s="9"/>
      <c r="D277" s="7"/>
      <c r="F277" s="7"/>
      <c r="H277" s="7"/>
      <c r="J277" s="26"/>
      <c r="K277" s="55"/>
      <c r="L277" s="26"/>
      <c r="M277" s="35"/>
      <c r="N277" s="36"/>
    </row>
    <row r="278" spans="2:14" s="6" customFormat="1" ht="15" customHeight="1">
      <c r="B278" s="9"/>
      <c r="D278" s="7"/>
      <c r="F278" s="7"/>
      <c r="H278" s="7"/>
      <c r="J278" s="26"/>
      <c r="K278" s="55"/>
      <c r="L278" s="26"/>
      <c r="M278" s="35"/>
      <c r="N278" s="36"/>
    </row>
    <row r="279" spans="2:14" s="6" customFormat="1" ht="15" customHeight="1">
      <c r="B279" s="9"/>
      <c r="D279" s="7"/>
      <c r="F279" s="7"/>
      <c r="H279" s="7"/>
      <c r="J279" s="26"/>
      <c r="K279" s="55"/>
      <c r="L279" s="26"/>
      <c r="M279" s="35"/>
      <c r="N279" s="36"/>
    </row>
    <row r="280" spans="2:14" s="6" customFormat="1" ht="15" customHeight="1">
      <c r="B280" s="9"/>
      <c r="D280" s="7"/>
      <c r="F280" s="7"/>
      <c r="H280" s="7"/>
      <c r="J280" s="26"/>
      <c r="K280" s="55"/>
      <c r="L280" s="26"/>
      <c r="M280" s="35"/>
      <c r="N280" s="36"/>
    </row>
    <row r="281" spans="2:14" s="6" customFormat="1" ht="15" customHeight="1">
      <c r="B281" s="9"/>
      <c r="D281" s="7"/>
      <c r="F281" s="7"/>
      <c r="H281" s="7"/>
      <c r="J281" s="26"/>
      <c r="K281" s="55"/>
      <c r="L281" s="26"/>
      <c r="M281" s="35"/>
      <c r="N281" s="36"/>
    </row>
    <row r="282" spans="2:14" s="6" customFormat="1" ht="15" customHeight="1">
      <c r="B282" s="9"/>
      <c r="D282" s="7"/>
      <c r="F282" s="7"/>
      <c r="H282" s="7"/>
      <c r="J282" s="26"/>
      <c r="K282" s="55"/>
      <c r="L282" s="26"/>
      <c r="M282" s="35"/>
      <c r="N282" s="36"/>
    </row>
    <row r="283" spans="2:14" s="6" customFormat="1" ht="15" customHeight="1">
      <c r="B283" s="9"/>
      <c r="D283" s="7"/>
      <c r="F283" s="7"/>
      <c r="H283" s="7"/>
      <c r="J283" s="26"/>
      <c r="K283" s="55"/>
      <c r="L283" s="26"/>
      <c r="M283" s="35"/>
      <c r="N283" s="36"/>
    </row>
    <row r="284" spans="2:14" s="6" customFormat="1" ht="15" customHeight="1">
      <c r="B284" s="9"/>
      <c r="D284" s="7"/>
      <c r="F284" s="7"/>
      <c r="H284" s="7"/>
      <c r="J284" s="26"/>
      <c r="K284" s="55"/>
      <c r="L284" s="26"/>
      <c r="M284" s="35"/>
      <c r="N284" s="36"/>
    </row>
    <row r="285" spans="2:14" s="6" customFormat="1" ht="15" customHeight="1">
      <c r="B285" s="9"/>
      <c r="D285" s="7"/>
      <c r="F285" s="7"/>
      <c r="H285" s="7"/>
      <c r="J285" s="26"/>
      <c r="K285" s="55"/>
      <c r="L285" s="26"/>
      <c r="M285" s="35"/>
      <c r="N285" s="36"/>
    </row>
    <row r="286" spans="2:14" s="6" customFormat="1" ht="15" customHeight="1">
      <c r="B286" s="9"/>
      <c r="D286" s="7"/>
      <c r="F286" s="7"/>
      <c r="H286" s="7"/>
      <c r="J286" s="26"/>
      <c r="K286" s="55"/>
      <c r="L286" s="26"/>
      <c r="M286" s="35"/>
      <c r="N286" s="36"/>
    </row>
    <row r="287" spans="2:14" s="6" customFormat="1" ht="15" customHeight="1">
      <c r="B287" s="9"/>
      <c r="D287" s="7"/>
      <c r="F287" s="7"/>
      <c r="H287" s="7"/>
      <c r="J287" s="26"/>
      <c r="K287" s="55"/>
      <c r="L287" s="26"/>
      <c r="M287" s="35"/>
      <c r="N287" s="36"/>
    </row>
    <row r="288" spans="2:14" s="6" customFormat="1" ht="15" customHeight="1">
      <c r="B288" s="9"/>
      <c r="D288" s="7"/>
      <c r="F288" s="7"/>
      <c r="H288" s="7"/>
      <c r="J288" s="26"/>
      <c r="K288" s="55"/>
      <c r="L288" s="26"/>
      <c r="M288" s="35"/>
      <c r="N288" s="36"/>
    </row>
    <row r="289" spans="2:14" s="6" customFormat="1" ht="15" customHeight="1">
      <c r="B289" s="9"/>
      <c r="D289" s="7"/>
      <c r="F289" s="7"/>
      <c r="H289" s="7"/>
      <c r="J289" s="26"/>
      <c r="K289" s="55"/>
      <c r="L289" s="26"/>
      <c r="M289" s="35"/>
      <c r="N289" s="36"/>
    </row>
    <row r="290" spans="2:14" s="6" customFormat="1" ht="15" customHeight="1">
      <c r="B290" s="9"/>
      <c r="D290" s="7"/>
      <c r="F290" s="7"/>
      <c r="H290" s="7"/>
      <c r="J290" s="26"/>
      <c r="K290" s="55"/>
      <c r="L290" s="26"/>
      <c r="M290" s="35"/>
      <c r="N290" s="36"/>
    </row>
    <row r="291" spans="2:14" s="6" customFormat="1" ht="15" customHeight="1">
      <c r="B291" s="9"/>
      <c r="D291" s="7"/>
      <c r="F291" s="7"/>
      <c r="H291" s="7"/>
      <c r="J291" s="26"/>
      <c r="K291" s="55"/>
      <c r="L291" s="26"/>
      <c r="M291" s="35"/>
      <c r="N291" s="36"/>
    </row>
    <row r="292" spans="2:14" s="6" customFormat="1" ht="15" customHeight="1">
      <c r="B292" s="9"/>
      <c r="D292" s="7"/>
      <c r="F292" s="7"/>
      <c r="H292" s="7"/>
      <c r="J292" s="26"/>
      <c r="K292" s="55"/>
      <c r="L292" s="26"/>
      <c r="M292" s="35"/>
      <c r="N292" s="36"/>
    </row>
    <row r="293" spans="2:14" s="6" customFormat="1" ht="15" customHeight="1">
      <c r="B293" s="9"/>
      <c r="D293" s="7"/>
      <c r="F293" s="7"/>
      <c r="H293" s="7"/>
      <c r="J293" s="26"/>
      <c r="K293" s="55"/>
      <c r="L293" s="26"/>
      <c r="M293" s="35"/>
      <c r="N293" s="36"/>
    </row>
    <row r="294" spans="2:14" s="6" customFormat="1" ht="15" customHeight="1">
      <c r="B294" s="9"/>
      <c r="D294" s="7"/>
      <c r="F294" s="7"/>
      <c r="H294" s="7"/>
      <c r="J294" s="26"/>
      <c r="K294" s="55"/>
      <c r="L294" s="26"/>
      <c r="M294" s="35"/>
      <c r="N294" s="36"/>
    </row>
    <row r="295" spans="2:14" s="6" customFormat="1" ht="15" customHeight="1">
      <c r="B295" s="9"/>
      <c r="D295" s="7"/>
      <c r="F295" s="7"/>
      <c r="H295" s="7"/>
      <c r="J295" s="26"/>
      <c r="K295" s="55"/>
      <c r="L295" s="26"/>
      <c r="M295" s="35"/>
      <c r="N295" s="36"/>
    </row>
    <row r="296" spans="2:14" s="6" customFormat="1" ht="15" customHeight="1">
      <c r="B296" s="9"/>
      <c r="D296" s="7"/>
      <c r="F296" s="7"/>
      <c r="H296" s="7"/>
      <c r="J296" s="26"/>
      <c r="K296" s="55"/>
      <c r="L296" s="26"/>
      <c r="M296" s="35"/>
      <c r="N296" s="36"/>
    </row>
    <row r="297" spans="2:14" s="6" customFormat="1" ht="15" customHeight="1">
      <c r="B297" s="9"/>
      <c r="D297" s="7"/>
      <c r="F297" s="7"/>
      <c r="H297" s="7"/>
      <c r="J297" s="26"/>
      <c r="K297" s="55"/>
      <c r="L297" s="26"/>
      <c r="M297" s="35"/>
      <c r="N297" s="36"/>
    </row>
    <row r="298" spans="2:14" s="6" customFormat="1" ht="15" customHeight="1">
      <c r="B298" s="9"/>
      <c r="D298" s="7"/>
      <c r="F298" s="7"/>
      <c r="H298" s="7"/>
      <c r="J298" s="26"/>
      <c r="K298" s="55"/>
      <c r="L298" s="26"/>
      <c r="M298" s="35"/>
      <c r="N298" s="36"/>
    </row>
    <row r="299" spans="2:14" s="6" customFormat="1" ht="15" customHeight="1">
      <c r="B299" s="9"/>
      <c r="D299" s="7"/>
      <c r="F299" s="7"/>
      <c r="H299" s="7"/>
      <c r="J299" s="26"/>
      <c r="K299" s="55"/>
      <c r="L299" s="26"/>
      <c r="M299" s="35"/>
      <c r="N299" s="36"/>
    </row>
    <row r="300" spans="2:14" s="6" customFormat="1" ht="15" customHeight="1">
      <c r="B300" s="9"/>
      <c r="D300" s="7"/>
      <c r="F300" s="7"/>
      <c r="H300" s="7"/>
      <c r="J300" s="26"/>
      <c r="K300" s="55"/>
      <c r="L300" s="26"/>
      <c r="M300" s="35"/>
      <c r="N300" s="36"/>
    </row>
    <row r="301" spans="2:14" s="6" customFormat="1" ht="15" customHeight="1">
      <c r="B301" s="9"/>
      <c r="D301" s="7"/>
      <c r="F301" s="7"/>
      <c r="H301" s="7"/>
      <c r="J301" s="26"/>
      <c r="K301" s="55"/>
      <c r="L301" s="26"/>
      <c r="M301" s="35"/>
      <c r="N301" s="36"/>
    </row>
    <row r="302" spans="2:14" s="6" customFormat="1" ht="15" customHeight="1">
      <c r="B302" s="9"/>
      <c r="D302" s="7"/>
      <c r="F302" s="7"/>
      <c r="H302" s="7"/>
      <c r="J302" s="26"/>
      <c r="K302" s="55"/>
      <c r="L302" s="26"/>
      <c r="M302" s="35"/>
      <c r="N302" s="36"/>
    </row>
    <row r="303" spans="2:14" s="6" customFormat="1" ht="15" customHeight="1">
      <c r="B303" s="9"/>
      <c r="D303" s="7"/>
      <c r="F303" s="7"/>
      <c r="H303" s="7"/>
      <c r="J303" s="26"/>
      <c r="K303" s="55"/>
      <c r="L303" s="26"/>
      <c r="M303" s="35"/>
      <c r="N303" s="36"/>
    </row>
    <row r="304" spans="2:14" s="6" customFormat="1" ht="15" customHeight="1">
      <c r="B304" s="9"/>
      <c r="D304" s="7"/>
      <c r="F304" s="7"/>
      <c r="H304" s="7"/>
      <c r="J304" s="26"/>
      <c r="K304" s="55"/>
      <c r="L304" s="26"/>
      <c r="M304" s="35"/>
      <c r="N304" s="36"/>
    </row>
    <row r="305" spans="2:14" s="6" customFormat="1" ht="15" customHeight="1">
      <c r="B305" s="9"/>
      <c r="D305" s="7"/>
      <c r="F305" s="7"/>
      <c r="H305" s="7"/>
      <c r="J305" s="26"/>
      <c r="K305" s="55"/>
      <c r="L305" s="26"/>
      <c r="M305" s="35"/>
      <c r="N305" s="36"/>
    </row>
    <row r="306" spans="2:14" s="6" customFormat="1" ht="15" customHeight="1">
      <c r="B306" s="9"/>
      <c r="D306" s="7"/>
      <c r="F306" s="7"/>
      <c r="H306" s="7"/>
      <c r="J306" s="26"/>
      <c r="K306" s="55"/>
      <c r="L306" s="26"/>
      <c r="M306" s="35"/>
      <c r="N306" s="36"/>
    </row>
    <row r="307" spans="2:14" s="6" customFormat="1" ht="15" customHeight="1">
      <c r="B307" s="9"/>
      <c r="D307" s="7"/>
      <c r="F307" s="7"/>
      <c r="H307" s="7"/>
      <c r="J307" s="26"/>
      <c r="K307" s="55"/>
      <c r="L307" s="26"/>
      <c r="M307" s="35"/>
      <c r="N307" s="36"/>
    </row>
    <row r="308" spans="2:14" s="6" customFormat="1" ht="15" customHeight="1">
      <c r="B308" s="9"/>
      <c r="D308" s="7"/>
      <c r="F308" s="7"/>
      <c r="H308" s="7"/>
      <c r="J308" s="26"/>
      <c r="K308" s="55"/>
      <c r="L308" s="26"/>
      <c r="M308" s="35"/>
      <c r="N308" s="36"/>
    </row>
    <row r="309" spans="2:14" s="6" customFormat="1" ht="15" customHeight="1">
      <c r="B309" s="9"/>
      <c r="D309" s="7"/>
      <c r="F309" s="7"/>
      <c r="H309" s="7"/>
      <c r="J309" s="26"/>
      <c r="K309" s="55"/>
      <c r="L309" s="26"/>
      <c r="M309" s="35"/>
      <c r="N309" s="36"/>
    </row>
    <row r="310" spans="2:14" s="6" customFormat="1" ht="15" customHeight="1">
      <c r="B310" s="9"/>
      <c r="D310" s="7"/>
      <c r="F310" s="7"/>
      <c r="H310" s="7"/>
      <c r="J310" s="26"/>
      <c r="K310" s="55"/>
      <c r="L310" s="26"/>
      <c r="M310" s="35"/>
      <c r="N310" s="36"/>
    </row>
    <row r="311" spans="2:14" s="6" customFormat="1" ht="15" customHeight="1">
      <c r="B311" s="9"/>
      <c r="D311" s="7"/>
      <c r="F311" s="7"/>
      <c r="H311" s="7"/>
      <c r="J311" s="26"/>
      <c r="K311" s="55"/>
      <c r="L311" s="26"/>
      <c r="M311" s="35"/>
      <c r="N311" s="36"/>
    </row>
    <row r="312" spans="2:14" s="6" customFormat="1" ht="15" customHeight="1">
      <c r="B312" s="9"/>
      <c r="D312" s="7"/>
      <c r="F312" s="7"/>
      <c r="H312" s="7"/>
      <c r="J312" s="26"/>
      <c r="K312" s="55"/>
      <c r="L312" s="26"/>
      <c r="M312" s="35"/>
      <c r="N312" s="36"/>
    </row>
    <row r="313" spans="2:14" s="6" customFormat="1" ht="15" customHeight="1">
      <c r="B313" s="9"/>
      <c r="D313" s="7"/>
      <c r="F313" s="7"/>
      <c r="H313" s="7"/>
      <c r="J313" s="26"/>
      <c r="K313" s="55"/>
      <c r="L313" s="26"/>
      <c r="M313" s="35"/>
      <c r="N313" s="36"/>
    </row>
    <row r="314" spans="2:14" s="6" customFormat="1" ht="15" customHeight="1">
      <c r="B314" s="9"/>
      <c r="D314" s="7"/>
      <c r="F314" s="7"/>
      <c r="H314" s="7"/>
      <c r="J314" s="26"/>
      <c r="K314" s="55"/>
      <c r="L314" s="26"/>
      <c r="M314" s="35"/>
      <c r="N314" s="36"/>
    </row>
    <row r="315" spans="2:14" s="6" customFormat="1" ht="15" customHeight="1">
      <c r="B315" s="9"/>
      <c r="D315" s="7"/>
      <c r="F315" s="7"/>
      <c r="H315" s="7"/>
      <c r="J315" s="26"/>
      <c r="K315" s="55"/>
      <c r="L315" s="26"/>
      <c r="M315" s="35"/>
      <c r="N315" s="36"/>
    </row>
    <row r="316" spans="2:14" s="6" customFormat="1" ht="15" customHeight="1">
      <c r="B316" s="9"/>
      <c r="D316" s="7"/>
      <c r="F316" s="7"/>
      <c r="H316" s="7"/>
      <c r="J316" s="26"/>
      <c r="K316" s="55"/>
      <c r="L316" s="26"/>
      <c r="M316" s="35"/>
      <c r="N316" s="36"/>
    </row>
    <row r="317" spans="2:14" s="6" customFormat="1" ht="15" customHeight="1">
      <c r="B317" s="9"/>
      <c r="D317" s="7"/>
      <c r="F317" s="7"/>
      <c r="H317" s="7"/>
      <c r="J317" s="26"/>
      <c r="K317" s="55"/>
      <c r="L317" s="26"/>
      <c r="M317" s="35"/>
      <c r="N317" s="36"/>
    </row>
    <row r="318" spans="2:14" s="6" customFormat="1" ht="15" customHeight="1">
      <c r="B318" s="9"/>
      <c r="D318" s="7"/>
      <c r="F318" s="7"/>
      <c r="H318" s="7"/>
      <c r="J318" s="26"/>
      <c r="K318" s="55"/>
      <c r="L318" s="26"/>
      <c r="M318" s="35"/>
      <c r="N318" s="36"/>
    </row>
    <row r="319" spans="2:14" s="6" customFormat="1" ht="15" customHeight="1">
      <c r="B319" s="9"/>
      <c r="D319" s="7"/>
      <c r="F319" s="7"/>
      <c r="H319" s="7"/>
      <c r="J319" s="26"/>
      <c r="K319" s="55"/>
      <c r="L319" s="26"/>
      <c r="M319" s="35"/>
      <c r="N319" s="36"/>
    </row>
    <row r="320" spans="2:14" s="6" customFormat="1" ht="15" customHeight="1">
      <c r="B320" s="9"/>
      <c r="D320" s="7"/>
      <c r="F320" s="7"/>
      <c r="H320" s="7"/>
      <c r="J320" s="26"/>
      <c r="K320" s="55"/>
      <c r="L320" s="26"/>
      <c r="M320" s="35"/>
      <c r="N320" s="36"/>
    </row>
    <row r="321" spans="2:14" s="6" customFormat="1" ht="15" customHeight="1">
      <c r="B321" s="9"/>
      <c r="D321" s="7"/>
      <c r="F321" s="7"/>
      <c r="H321" s="7"/>
      <c r="J321" s="26"/>
      <c r="K321" s="55"/>
      <c r="L321" s="26"/>
      <c r="M321" s="35"/>
      <c r="N321" s="36"/>
    </row>
    <row r="322" spans="2:14" s="6" customFormat="1" ht="15" customHeight="1">
      <c r="B322" s="9"/>
      <c r="D322" s="7"/>
      <c r="F322" s="7"/>
      <c r="H322" s="7"/>
      <c r="J322" s="26"/>
      <c r="K322" s="55"/>
      <c r="L322" s="26"/>
      <c r="M322" s="35"/>
      <c r="N322" s="36"/>
    </row>
    <row r="323" spans="2:14" s="6" customFormat="1" ht="15" customHeight="1">
      <c r="B323" s="9"/>
      <c r="D323" s="7"/>
      <c r="F323" s="7"/>
      <c r="H323" s="7"/>
      <c r="J323" s="26"/>
      <c r="K323" s="55"/>
      <c r="L323" s="26"/>
      <c r="M323" s="35"/>
      <c r="N323" s="36"/>
    </row>
    <row r="324" spans="2:14" s="6" customFormat="1" ht="15" customHeight="1">
      <c r="B324" s="9"/>
      <c r="D324" s="7"/>
      <c r="F324" s="7"/>
      <c r="H324" s="7"/>
      <c r="J324" s="26"/>
      <c r="K324" s="55"/>
      <c r="L324" s="26"/>
      <c r="M324" s="35"/>
      <c r="N324" s="36"/>
    </row>
    <row r="325" spans="2:14" s="6" customFormat="1" ht="15" customHeight="1">
      <c r="B325" s="9"/>
      <c r="D325" s="7"/>
      <c r="F325" s="7"/>
      <c r="H325" s="7"/>
      <c r="J325" s="26"/>
      <c r="K325" s="55"/>
      <c r="L325" s="26"/>
      <c r="M325" s="35"/>
      <c r="N325" s="36"/>
    </row>
    <row r="326" spans="2:14" s="6" customFormat="1" ht="15" customHeight="1">
      <c r="B326" s="9"/>
      <c r="D326" s="7"/>
      <c r="F326" s="7"/>
      <c r="H326" s="7"/>
      <c r="J326" s="26"/>
      <c r="K326" s="55"/>
      <c r="L326" s="26"/>
      <c r="M326" s="35"/>
      <c r="N326" s="36"/>
    </row>
    <row r="327" spans="2:14" s="6" customFormat="1" ht="15" customHeight="1">
      <c r="B327" s="9"/>
      <c r="D327" s="7"/>
      <c r="F327" s="7"/>
      <c r="H327" s="7"/>
      <c r="J327" s="26"/>
      <c r="K327" s="55"/>
      <c r="L327" s="26"/>
      <c r="M327" s="35"/>
      <c r="N327" s="36"/>
    </row>
    <row r="328" spans="2:14" s="6" customFormat="1" ht="15" customHeight="1">
      <c r="B328" s="9"/>
      <c r="D328" s="7"/>
      <c r="F328" s="7"/>
      <c r="H328" s="7"/>
      <c r="J328" s="26"/>
      <c r="K328" s="55"/>
      <c r="L328" s="26"/>
      <c r="M328" s="35"/>
      <c r="N328" s="36"/>
    </row>
    <row r="329" spans="2:14" s="6" customFormat="1" ht="15" customHeight="1">
      <c r="B329" s="9"/>
      <c r="D329" s="7"/>
      <c r="F329" s="7"/>
      <c r="H329" s="7"/>
      <c r="J329" s="26"/>
      <c r="K329" s="55"/>
      <c r="L329" s="26"/>
      <c r="M329" s="35"/>
      <c r="N329" s="36"/>
    </row>
    <row r="330" spans="2:14" s="6" customFormat="1" ht="15" customHeight="1">
      <c r="B330" s="9"/>
      <c r="D330" s="7"/>
      <c r="F330" s="7"/>
      <c r="H330" s="7"/>
      <c r="J330" s="26"/>
      <c r="K330" s="55"/>
      <c r="L330" s="26"/>
      <c r="M330" s="35"/>
      <c r="N330" s="36"/>
    </row>
    <row r="331" spans="2:14" s="6" customFormat="1" ht="15" customHeight="1">
      <c r="B331" s="9"/>
      <c r="D331" s="7"/>
      <c r="F331" s="7"/>
      <c r="H331" s="7"/>
      <c r="J331" s="26"/>
      <c r="K331" s="55"/>
      <c r="L331" s="26"/>
      <c r="M331" s="35"/>
      <c r="N331" s="36"/>
    </row>
    <row r="332" spans="2:14" s="6" customFormat="1" ht="15" customHeight="1">
      <c r="B332" s="9"/>
      <c r="D332" s="7"/>
      <c r="F332" s="7"/>
      <c r="H332" s="7"/>
      <c r="J332" s="26"/>
      <c r="K332" s="55"/>
      <c r="L332" s="26"/>
      <c r="M332" s="35"/>
      <c r="N332" s="36"/>
    </row>
    <row r="333" spans="2:14" s="6" customFormat="1" ht="15" customHeight="1">
      <c r="B333" s="9"/>
      <c r="D333" s="7"/>
      <c r="F333" s="7"/>
      <c r="H333" s="7"/>
      <c r="J333" s="26"/>
      <c r="K333" s="55"/>
      <c r="L333" s="26"/>
      <c r="M333" s="35"/>
      <c r="N333" s="36"/>
    </row>
    <row r="334" spans="2:14" s="6" customFormat="1" ht="15" customHeight="1">
      <c r="B334" s="9"/>
      <c r="D334" s="7"/>
      <c r="F334" s="7"/>
      <c r="H334" s="7"/>
      <c r="J334" s="26"/>
      <c r="K334" s="55"/>
      <c r="L334" s="26"/>
      <c r="M334" s="35"/>
      <c r="N334" s="36"/>
    </row>
    <row r="335" spans="2:14" s="6" customFormat="1" ht="15" customHeight="1">
      <c r="B335" s="9"/>
      <c r="D335" s="7"/>
      <c r="F335" s="7"/>
      <c r="H335" s="7"/>
      <c r="J335" s="26"/>
      <c r="K335" s="55"/>
      <c r="L335" s="26"/>
      <c r="M335" s="35"/>
      <c r="N335" s="36"/>
    </row>
    <row r="336" spans="2:14" s="6" customFormat="1" ht="15" customHeight="1">
      <c r="B336" s="9"/>
      <c r="D336" s="7"/>
      <c r="F336" s="7"/>
      <c r="H336" s="7"/>
      <c r="J336" s="26"/>
      <c r="K336" s="55"/>
      <c r="L336" s="26"/>
      <c r="M336" s="35"/>
      <c r="N336" s="36"/>
    </row>
    <row r="337" spans="2:14" s="6" customFormat="1" ht="15" customHeight="1">
      <c r="B337" s="9"/>
      <c r="D337" s="7"/>
      <c r="F337" s="7"/>
      <c r="H337" s="7"/>
      <c r="J337" s="26"/>
      <c r="K337" s="55"/>
      <c r="L337" s="26"/>
      <c r="M337" s="35"/>
      <c r="N337" s="36"/>
    </row>
    <row r="338" spans="2:14" s="6" customFormat="1" ht="15" customHeight="1">
      <c r="B338" s="9"/>
      <c r="D338" s="7"/>
      <c r="F338" s="7"/>
      <c r="H338" s="7"/>
      <c r="J338" s="26"/>
      <c r="K338" s="55"/>
      <c r="L338" s="26"/>
      <c r="M338" s="35"/>
      <c r="N338" s="36"/>
    </row>
    <row r="339" spans="2:14" s="6" customFormat="1" ht="15" customHeight="1">
      <c r="B339" s="9"/>
      <c r="D339" s="7"/>
      <c r="F339" s="7"/>
      <c r="H339" s="7"/>
      <c r="J339" s="26"/>
      <c r="K339" s="55"/>
      <c r="L339" s="26"/>
      <c r="M339" s="35"/>
      <c r="N339" s="36"/>
    </row>
    <row r="340" spans="2:14" s="6" customFormat="1" ht="15" customHeight="1">
      <c r="B340" s="9"/>
      <c r="D340" s="7"/>
      <c r="F340" s="7"/>
      <c r="H340" s="7"/>
      <c r="J340" s="26"/>
      <c r="K340" s="55"/>
      <c r="L340" s="26"/>
      <c r="M340" s="35"/>
      <c r="N340" s="36"/>
    </row>
    <row r="341" spans="2:14" s="6" customFormat="1" ht="15" customHeight="1">
      <c r="B341" s="9"/>
      <c r="D341" s="7"/>
      <c r="F341" s="7"/>
      <c r="H341" s="7"/>
      <c r="J341" s="26"/>
      <c r="K341" s="55"/>
      <c r="L341" s="26"/>
      <c r="M341" s="35"/>
      <c r="N341" s="36"/>
    </row>
    <row r="342" spans="2:14" s="6" customFormat="1" ht="15" customHeight="1">
      <c r="B342" s="9"/>
      <c r="D342" s="7"/>
      <c r="F342" s="7"/>
      <c r="H342" s="7"/>
      <c r="J342" s="26"/>
      <c r="K342" s="55"/>
      <c r="L342" s="26"/>
      <c r="M342" s="35"/>
      <c r="N342" s="36"/>
    </row>
    <row r="343" spans="2:14" s="6" customFormat="1" ht="15" customHeight="1">
      <c r="B343" s="9"/>
      <c r="D343" s="7"/>
      <c r="F343" s="7"/>
      <c r="H343" s="7"/>
      <c r="J343" s="26"/>
      <c r="K343" s="55"/>
      <c r="L343" s="26"/>
      <c r="M343" s="35"/>
      <c r="N343" s="36"/>
    </row>
    <row r="344" spans="2:14" s="6" customFormat="1" ht="15" customHeight="1">
      <c r="B344" s="9"/>
      <c r="D344" s="7"/>
      <c r="F344" s="7"/>
      <c r="H344" s="7"/>
      <c r="J344" s="26"/>
      <c r="K344" s="55"/>
      <c r="L344" s="26"/>
      <c r="M344" s="35"/>
      <c r="N344" s="36"/>
    </row>
    <row r="345" spans="2:14" s="6" customFormat="1" ht="15" customHeight="1">
      <c r="B345" s="9"/>
      <c r="D345" s="7"/>
      <c r="F345" s="7"/>
      <c r="H345" s="7"/>
      <c r="J345" s="26"/>
      <c r="K345" s="55"/>
      <c r="L345" s="26"/>
      <c r="M345" s="35"/>
      <c r="N345" s="36"/>
    </row>
    <row r="346" spans="2:14" s="6" customFormat="1" ht="15" customHeight="1">
      <c r="B346" s="9"/>
      <c r="D346" s="7"/>
      <c r="F346" s="7"/>
      <c r="H346" s="7"/>
      <c r="J346" s="26"/>
      <c r="K346" s="55"/>
      <c r="L346" s="26"/>
      <c r="M346" s="35"/>
      <c r="N346" s="36"/>
    </row>
    <row r="347" spans="2:14" s="6" customFormat="1" ht="15" customHeight="1">
      <c r="B347" s="9"/>
      <c r="D347" s="7"/>
      <c r="F347" s="7"/>
      <c r="H347" s="7"/>
      <c r="J347" s="26"/>
      <c r="K347" s="55"/>
      <c r="L347" s="26"/>
      <c r="M347" s="35"/>
      <c r="N347" s="36"/>
    </row>
    <row r="348" spans="2:14" s="6" customFormat="1" ht="15" customHeight="1">
      <c r="B348" s="9"/>
      <c r="D348" s="7"/>
      <c r="F348" s="7"/>
      <c r="H348" s="7"/>
      <c r="J348" s="26"/>
      <c r="K348" s="55"/>
      <c r="L348" s="26"/>
      <c r="M348" s="35"/>
      <c r="N348" s="36"/>
    </row>
    <row r="349" spans="2:14" s="6" customFormat="1" ht="15" customHeight="1">
      <c r="B349" s="9"/>
      <c r="D349" s="7"/>
      <c r="F349" s="7"/>
      <c r="H349" s="7"/>
      <c r="J349" s="26"/>
      <c r="K349" s="55"/>
      <c r="L349" s="26"/>
      <c r="M349" s="35"/>
      <c r="N349" s="36"/>
    </row>
    <row r="350" spans="2:14" s="6" customFormat="1" ht="15" customHeight="1">
      <c r="B350" s="9"/>
      <c r="D350" s="7"/>
      <c r="F350" s="7"/>
      <c r="H350" s="7"/>
      <c r="J350" s="26"/>
      <c r="K350" s="55"/>
      <c r="L350" s="26"/>
      <c r="M350" s="35"/>
      <c r="N350" s="36"/>
    </row>
    <row r="351" spans="2:14" s="6" customFormat="1" ht="15" customHeight="1">
      <c r="B351" s="9"/>
      <c r="D351" s="7"/>
      <c r="F351" s="7"/>
      <c r="H351" s="7"/>
      <c r="J351" s="26"/>
      <c r="K351" s="55"/>
      <c r="L351" s="26"/>
      <c r="M351" s="35"/>
      <c r="N351" s="36"/>
    </row>
    <row r="352" spans="2:14" s="6" customFormat="1" ht="15" customHeight="1">
      <c r="B352" s="9"/>
      <c r="D352" s="7"/>
      <c r="F352" s="7"/>
      <c r="H352" s="7"/>
      <c r="J352" s="26"/>
      <c r="K352" s="55"/>
      <c r="L352" s="26"/>
      <c r="M352" s="35"/>
      <c r="N352" s="36"/>
    </row>
    <row r="353" spans="2:14" s="6" customFormat="1" ht="15" customHeight="1">
      <c r="B353" s="9"/>
      <c r="D353" s="7"/>
      <c r="F353" s="7"/>
      <c r="H353" s="7"/>
      <c r="J353" s="26"/>
      <c r="K353" s="55"/>
      <c r="L353" s="26"/>
      <c r="M353" s="35"/>
      <c r="N353" s="36"/>
    </row>
    <row r="354" spans="2:14" s="6" customFormat="1" ht="15" customHeight="1">
      <c r="B354" s="9"/>
      <c r="D354" s="7"/>
      <c r="F354" s="7"/>
      <c r="H354" s="7"/>
      <c r="J354" s="26"/>
      <c r="K354" s="55"/>
      <c r="L354" s="26"/>
      <c r="M354" s="35"/>
      <c r="N354" s="36"/>
    </row>
    <row r="355" spans="2:14" s="6" customFormat="1" ht="15" customHeight="1">
      <c r="B355" s="9"/>
      <c r="D355" s="7"/>
      <c r="F355" s="7"/>
      <c r="H355" s="7"/>
      <c r="J355" s="26"/>
      <c r="K355" s="55"/>
      <c r="L355" s="26"/>
      <c r="M355" s="35"/>
      <c r="N355" s="36"/>
    </row>
    <row r="356" spans="2:14" s="6" customFormat="1" ht="15" customHeight="1">
      <c r="B356" s="9"/>
      <c r="D356" s="7"/>
      <c r="F356" s="7"/>
      <c r="H356" s="7"/>
      <c r="J356" s="26"/>
      <c r="K356" s="55"/>
      <c r="L356" s="26"/>
      <c r="M356" s="35"/>
      <c r="N356" s="36"/>
    </row>
    <row r="357" spans="2:14" s="6" customFormat="1" ht="15" customHeight="1">
      <c r="B357" s="9"/>
      <c r="D357" s="7"/>
      <c r="F357" s="7"/>
      <c r="H357" s="7"/>
      <c r="J357" s="26"/>
      <c r="K357" s="55"/>
      <c r="L357" s="26"/>
      <c r="M357" s="35"/>
      <c r="N357" s="36"/>
    </row>
    <row r="358" spans="2:14" s="6" customFormat="1" ht="15" customHeight="1">
      <c r="B358" s="9"/>
      <c r="D358" s="7"/>
      <c r="F358" s="7"/>
      <c r="H358" s="7"/>
      <c r="J358" s="26"/>
      <c r="K358" s="55"/>
      <c r="L358" s="26"/>
      <c r="M358" s="35"/>
      <c r="N358" s="36"/>
    </row>
    <row r="359" spans="2:14" s="6" customFormat="1" ht="15" customHeight="1">
      <c r="B359" s="9"/>
      <c r="D359" s="7"/>
      <c r="F359" s="7"/>
      <c r="H359" s="7"/>
      <c r="J359" s="26"/>
      <c r="K359" s="55"/>
      <c r="L359" s="26"/>
      <c r="M359" s="35"/>
      <c r="N359" s="36"/>
    </row>
    <row r="360" spans="2:14" s="6" customFormat="1" ht="15" customHeight="1">
      <c r="B360" s="9"/>
      <c r="D360" s="7"/>
      <c r="F360" s="7"/>
      <c r="H360" s="7"/>
      <c r="J360" s="26"/>
      <c r="K360" s="55"/>
      <c r="L360" s="26"/>
      <c r="M360" s="35"/>
      <c r="N360" s="36"/>
    </row>
    <row r="361" spans="2:14" s="6" customFormat="1" ht="15" customHeight="1">
      <c r="B361" s="9"/>
      <c r="D361" s="7"/>
      <c r="F361" s="7"/>
      <c r="H361" s="7"/>
      <c r="J361" s="26"/>
      <c r="K361" s="55"/>
      <c r="L361" s="26"/>
      <c r="M361" s="35"/>
      <c r="N361" s="36"/>
    </row>
    <row r="362" spans="2:14" s="6" customFormat="1" ht="15" customHeight="1">
      <c r="B362" s="9"/>
      <c r="D362" s="7"/>
      <c r="F362" s="7"/>
      <c r="H362" s="7"/>
      <c r="J362" s="26"/>
      <c r="K362" s="55"/>
      <c r="L362" s="26"/>
      <c r="M362" s="35"/>
      <c r="N362" s="36"/>
    </row>
    <row r="363" spans="2:14" s="6" customFormat="1" ht="15" customHeight="1">
      <c r="B363" s="9"/>
      <c r="D363" s="7"/>
      <c r="F363" s="7"/>
      <c r="H363" s="7"/>
      <c r="J363" s="26"/>
      <c r="K363" s="55"/>
      <c r="L363" s="26"/>
      <c r="M363" s="35"/>
      <c r="N363" s="36"/>
    </row>
    <row r="364" spans="2:14" s="6" customFormat="1" ht="15" customHeight="1">
      <c r="B364" s="9"/>
      <c r="D364" s="7"/>
      <c r="F364" s="7"/>
      <c r="H364" s="7"/>
      <c r="J364" s="26"/>
      <c r="K364" s="55"/>
      <c r="L364" s="26"/>
      <c r="M364" s="35"/>
      <c r="N364" s="36"/>
    </row>
    <row r="365" spans="2:14" s="6" customFormat="1" ht="15" customHeight="1">
      <c r="B365" s="9"/>
      <c r="D365" s="7"/>
      <c r="F365" s="7"/>
      <c r="H365" s="7"/>
      <c r="J365" s="26"/>
      <c r="K365" s="55"/>
      <c r="L365" s="26"/>
      <c r="M365" s="35"/>
      <c r="N365" s="36"/>
    </row>
    <row r="366" spans="2:14" s="6" customFormat="1" ht="15" customHeight="1">
      <c r="B366" s="9"/>
      <c r="D366" s="7"/>
      <c r="F366" s="7"/>
      <c r="H366" s="7"/>
      <c r="J366" s="26"/>
      <c r="K366" s="55"/>
      <c r="L366" s="26"/>
      <c r="M366" s="35"/>
      <c r="N366" s="36"/>
    </row>
    <row r="367" spans="2:14" s="6" customFormat="1" ht="15" customHeight="1">
      <c r="B367" s="9"/>
      <c r="D367" s="7"/>
      <c r="F367" s="7"/>
      <c r="H367" s="7"/>
      <c r="J367" s="26"/>
      <c r="K367" s="55"/>
      <c r="L367" s="26"/>
      <c r="M367" s="35"/>
      <c r="N367" s="36"/>
    </row>
    <row r="368" spans="2:14" s="6" customFormat="1" ht="15" customHeight="1">
      <c r="B368" s="9"/>
      <c r="D368" s="7"/>
      <c r="F368" s="7"/>
      <c r="H368" s="7"/>
      <c r="J368" s="26"/>
      <c r="K368" s="55"/>
      <c r="L368" s="26"/>
      <c r="M368" s="35"/>
      <c r="N368" s="36"/>
    </row>
    <row r="369" spans="2:14" s="6" customFormat="1" ht="15" customHeight="1">
      <c r="B369" s="9"/>
      <c r="D369" s="7"/>
      <c r="F369" s="7"/>
      <c r="H369" s="7"/>
      <c r="J369" s="26"/>
      <c r="K369" s="55"/>
      <c r="L369" s="26"/>
      <c r="M369" s="35"/>
      <c r="N369" s="36"/>
    </row>
    <row r="370" spans="2:14" s="6" customFormat="1" ht="15" customHeight="1">
      <c r="B370" s="9"/>
      <c r="D370" s="7"/>
      <c r="F370" s="7"/>
      <c r="H370" s="7"/>
      <c r="J370" s="26"/>
      <c r="K370" s="55"/>
      <c r="L370" s="26"/>
      <c r="M370" s="35"/>
      <c r="N370" s="36"/>
    </row>
    <row r="371" spans="2:14" s="6" customFormat="1" ht="15" customHeight="1">
      <c r="B371" s="9"/>
      <c r="D371" s="7"/>
      <c r="F371" s="7"/>
      <c r="H371" s="7"/>
      <c r="J371" s="26"/>
      <c r="K371" s="55"/>
      <c r="L371" s="26"/>
      <c r="M371" s="35"/>
      <c r="N371" s="36"/>
    </row>
    <row r="372" spans="2:14" s="6" customFormat="1" ht="15" customHeight="1">
      <c r="B372" s="9"/>
      <c r="D372" s="7"/>
      <c r="F372" s="7"/>
      <c r="H372" s="7"/>
      <c r="J372" s="26"/>
      <c r="K372" s="55"/>
      <c r="L372" s="26"/>
      <c r="M372" s="35"/>
      <c r="N372" s="36"/>
    </row>
    <row r="373" spans="2:14" s="6" customFormat="1" ht="15" customHeight="1">
      <c r="B373" s="9"/>
      <c r="D373" s="7"/>
      <c r="F373" s="7"/>
      <c r="H373" s="7"/>
      <c r="J373" s="26"/>
      <c r="K373" s="55"/>
      <c r="L373" s="26"/>
      <c r="M373" s="35"/>
      <c r="N373" s="36"/>
    </row>
    <row r="374" spans="2:14" s="6" customFormat="1" ht="15" customHeight="1">
      <c r="B374" s="9"/>
      <c r="D374" s="7"/>
      <c r="F374" s="7"/>
      <c r="H374" s="7"/>
      <c r="J374" s="26"/>
      <c r="K374" s="55"/>
      <c r="L374" s="26"/>
      <c r="M374" s="35"/>
      <c r="N374" s="36"/>
    </row>
    <row r="375" spans="2:14" s="6" customFormat="1" ht="15" customHeight="1">
      <c r="B375" s="9"/>
      <c r="D375" s="7"/>
      <c r="F375" s="7"/>
      <c r="H375" s="7"/>
      <c r="J375" s="26"/>
      <c r="K375" s="55"/>
      <c r="L375" s="26"/>
      <c r="M375" s="35"/>
      <c r="N375" s="36"/>
    </row>
    <row r="376" spans="2:14" s="6" customFormat="1" ht="15" customHeight="1">
      <c r="B376" s="9"/>
      <c r="D376" s="7"/>
      <c r="F376" s="7"/>
      <c r="H376" s="7"/>
      <c r="J376" s="26"/>
      <c r="K376" s="55"/>
      <c r="L376" s="26"/>
      <c r="M376" s="35"/>
      <c r="N376" s="36"/>
    </row>
    <row r="377" spans="2:14" s="6" customFormat="1" ht="15" customHeight="1">
      <c r="B377" s="9"/>
      <c r="D377" s="7"/>
      <c r="F377" s="7"/>
      <c r="H377" s="7"/>
      <c r="J377" s="26"/>
      <c r="K377" s="55"/>
      <c r="L377" s="26"/>
      <c r="M377" s="35"/>
      <c r="N377" s="36"/>
    </row>
    <row r="378" spans="2:14" s="6" customFormat="1" ht="15" customHeight="1">
      <c r="B378" s="9"/>
      <c r="D378" s="7"/>
      <c r="F378" s="7"/>
      <c r="H378" s="7"/>
      <c r="J378" s="26"/>
      <c r="K378" s="55"/>
      <c r="L378" s="26"/>
      <c r="M378" s="35"/>
      <c r="N378" s="36"/>
    </row>
    <row r="379" spans="2:14" s="6" customFormat="1" ht="15" customHeight="1">
      <c r="B379" s="9"/>
      <c r="D379" s="7"/>
      <c r="F379" s="7"/>
      <c r="H379" s="7"/>
      <c r="J379" s="26"/>
      <c r="K379" s="55"/>
      <c r="L379" s="26"/>
      <c r="M379" s="35"/>
      <c r="N379" s="36"/>
    </row>
    <row r="380" spans="2:14" s="6" customFormat="1" ht="15" customHeight="1">
      <c r="B380" s="9"/>
      <c r="D380" s="7"/>
      <c r="F380" s="7"/>
      <c r="H380" s="7"/>
      <c r="J380" s="26"/>
      <c r="K380" s="55"/>
      <c r="L380" s="26"/>
      <c r="M380" s="35"/>
      <c r="N380" s="36"/>
    </row>
    <row r="381" spans="2:14" s="6" customFormat="1" ht="15" customHeight="1">
      <c r="B381" s="9"/>
      <c r="D381" s="7"/>
      <c r="F381" s="7"/>
      <c r="H381" s="7"/>
      <c r="J381" s="26"/>
      <c r="K381" s="55"/>
      <c r="L381" s="26"/>
      <c r="M381" s="35"/>
      <c r="N381" s="36"/>
    </row>
    <row r="382" spans="2:14" s="6" customFormat="1" ht="15" customHeight="1">
      <c r="B382" s="9"/>
      <c r="D382" s="7"/>
      <c r="F382" s="7"/>
      <c r="H382" s="7"/>
      <c r="J382" s="26"/>
      <c r="K382" s="55"/>
      <c r="L382" s="26"/>
      <c r="M382" s="35"/>
      <c r="N382" s="36"/>
    </row>
    <row r="383" spans="2:14" s="6" customFormat="1" ht="15" customHeight="1">
      <c r="B383" s="9"/>
      <c r="D383" s="7"/>
      <c r="F383" s="7"/>
      <c r="H383" s="7"/>
      <c r="J383" s="26"/>
      <c r="K383" s="55"/>
      <c r="L383" s="26"/>
      <c r="M383" s="35"/>
      <c r="N383" s="36"/>
    </row>
    <row r="384" spans="2:14" s="6" customFormat="1" ht="15" customHeight="1">
      <c r="B384" s="9"/>
      <c r="D384" s="7"/>
      <c r="F384" s="7"/>
      <c r="H384" s="7"/>
      <c r="J384" s="26"/>
      <c r="K384" s="55"/>
      <c r="L384" s="26"/>
      <c r="M384" s="35"/>
      <c r="N384" s="36"/>
    </row>
    <row r="385" spans="2:14" s="6" customFormat="1" ht="15" customHeight="1">
      <c r="B385" s="9"/>
      <c r="D385" s="7"/>
      <c r="F385" s="7"/>
      <c r="H385" s="7"/>
      <c r="J385" s="26"/>
      <c r="K385" s="55"/>
      <c r="L385" s="26"/>
      <c r="M385" s="35"/>
      <c r="N385" s="36"/>
    </row>
    <row r="386" spans="2:14" s="6" customFormat="1" ht="15" customHeight="1">
      <c r="B386" s="9"/>
      <c r="D386" s="7"/>
      <c r="F386" s="7"/>
      <c r="H386" s="7"/>
      <c r="J386" s="26"/>
      <c r="K386" s="55"/>
      <c r="L386" s="26"/>
      <c r="M386" s="35"/>
      <c r="N386" s="36"/>
    </row>
    <row r="387" spans="2:14" s="6" customFormat="1" ht="15" customHeight="1">
      <c r="B387" s="9"/>
      <c r="D387" s="7"/>
      <c r="F387" s="7"/>
      <c r="H387" s="7"/>
      <c r="J387" s="26"/>
      <c r="K387" s="55"/>
      <c r="L387" s="26"/>
      <c r="M387" s="35"/>
      <c r="N387" s="36"/>
    </row>
    <row r="388" spans="2:14" s="6" customFormat="1" ht="15" customHeight="1">
      <c r="B388" s="9"/>
      <c r="D388" s="7"/>
      <c r="F388" s="7"/>
      <c r="H388" s="7"/>
      <c r="J388" s="26"/>
      <c r="K388" s="55"/>
      <c r="L388" s="26"/>
      <c r="M388" s="35"/>
      <c r="N388" s="36"/>
    </row>
    <row r="389" spans="2:14" s="6" customFormat="1" ht="15" customHeight="1">
      <c r="B389" s="9"/>
      <c r="D389" s="7"/>
      <c r="F389" s="7"/>
      <c r="H389" s="7"/>
      <c r="J389" s="26"/>
      <c r="K389" s="55"/>
      <c r="L389" s="26"/>
      <c r="M389" s="35"/>
      <c r="N389" s="36"/>
    </row>
    <row r="390" spans="2:14" s="6" customFormat="1" ht="15" customHeight="1">
      <c r="B390" s="9"/>
      <c r="D390" s="7"/>
      <c r="F390" s="7"/>
      <c r="H390" s="7"/>
      <c r="J390" s="26"/>
      <c r="K390" s="55"/>
      <c r="L390" s="26"/>
      <c r="M390" s="35"/>
      <c r="N390" s="36"/>
    </row>
    <row r="391" spans="2:14" s="6" customFormat="1" ht="15" customHeight="1">
      <c r="B391" s="9"/>
      <c r="D391" s="7"/>
      <c r="F391" s="7"/>
      <c r="H391" s="7"/>
      <c r="J391" s="26"/>
      <c r="K391" s="55"/>
      <c r="L391" s="26"/>
      <c r="M391" s="35"/>
      <c r="N391" s="36"/>
    </row>
    <row r="392" spans="2:14" s="6" customFormat="1" ht="15" customHeight="1">
      <c r="B392" s="9"/>
      <c r="D392" s="7"/>
      <c r="F392" s="7"/>
      <c r="H392" s="7"/>
      <c r="J392" s="26"/>
      <c r="K392" s="55"/>
      <c r="L392" s="26"/>
      <c r="M392" s="35"/>
      <c r="N392" s="36"/>
    </row>
    <row r="393" spans="2:14" s="6" customFormat="1" ht="15" customHeight="1">
      <c r="B393" s="9"/>
      <c r="D393" s="7"/>
      <c r="F393" s="7"/>
      <c r="H393" s="7"/>
      <c r="J393" s="26"/>
      <c r="K393" s="55"/>
      <c r="L393" s="26"/>
      <c r="M393" s="35"/>
      <c r="N393" s="36"/>
    </row>
    <row r="394" spans="2:14" s="6" customFormat="1" ht="15" customHeight="1">
      <c r="B394" s="9"/>
      <c r="D394" s="7"/>
      <c r="F394" s="7"/>
      <c r="H394" s="7"/>
      <c r="J394" s="26"/>
      <c r="K394" s="55"/>
      <c r="L394" s="26"/>
      <c r="M394" s="35"/>
      <c r="N394" s="36"/>
    </row>
    <row r="395" spans="2:14" s="6" customFormat="1" ht="15" customHeight="1">
      <c r="B395" s="9"/>
      <c r="D395" s="7"/>
      <c r="F395" s="7"/>
      <c r="H395" s="7"/>
      <c r="J395" s="26"/>
      <c r="K395" s="55"/>
      <c r="L395" s="26"/>
      <c r="M395" s="35"/>
      <c r="N395" s="36"/>
    </row>
    <row r="396" spans="2:14" s="6" customFormat="1" ht="15" customHeight="1">
      <c r="B396" s="9"/>
      <c r="D396" s="7"/>
      <c r="F396" s="7"/>
      <c r="H396" s="7"/>
      <c r="J396" s="26"/>
      <c r="K396" s="55"/>
      <c r="L396" s="26"/>
      <c r="M396" s="35"/>
      <c r="N396" s="36"/>
    </row>
    <row r="397" spans="2:14" s="6" customFormat="1" ht="15" customHeight="1">
      <c r="B397" s="9"/>
      <c r="D397" s="7"/>
      <c r="F397" s="7"/>
      <c r="H397" s="7"/>
      <c r="J397" s="26"/>
      <c r="K397" s="55"/>
      <c r="L397" s="26"/>
      <c r="M397" s="35"/>
      <c r="N397" s="36"/>
    </row>
    <row r="398" spans="2:14" s="6" customFormat="1" ht="15" customHeight="1">
      <c r="B398" s="9"/>
      <c r="D398" s="7"/>
      <c r="F398" s="7"/>
      <c r="H398" s="7"/>
      <c r="J398" s="26"/>
      <c r="K398" s="55"/>
      <c r="L398" s="26"/>
      <c r="M398" s="35"/>
      <c r="N398" s="36"/>
    </row>
    <row r="399" spans="2:14" s="6" customFormat="1" ht="15" customHeight="1">
      <c r="B399" s="9"/>
      <c r="D399" s="7"/>
      <c r="F399" s="7"/>
      <c r="H399" s="7"/>
      <c r="J399" s="26"/>
      <c r="K399" s="55"/>
      <c r="L399" s="26"/>
      <c r="M399" s="35"/>
      <c r="N399" s="36"/>
    </row>
    <row r="400" spans="2:14" s="6" customFormat="1" ht="15" customHeight="1">
      <c r="B400" s="9"/>
      <c r="D400" s="7"/>
      <c r="F400" s="7"/>
      <c r="H400" s="7"/>
      <c r="J400" s="26"/>
      <c r="K400" s="55"/>
      <c r="L400" s="26"/>
      <c r="M400" s="35"/>
      <c r="N400" s="36"/>
    </row>
    <row r="401" spans="2:14" s="6" customFormat="1" ht="15" customHeight="1">
      <c r="B401" s="9"/>
      <c r="D401" s="7"/>
      <c r="F401" s="7"/>
      <c r="H401" s="7"/>
      <c r="J401" s="26"/>
      <c r="K401" s="55"/>
      <c r="L401" s="26"/>
      <c r="M401" s="35"/>
      <c r="N401" s="36"/>
    </row>
    <row r="402" spans="2:14" s="6" customFormat="1" ht="15" customHeight="1">
      <c r="B402" s="9"/>
      <c r="D402" s="7"/>
      <c r="F402" s="7"/>
      <c r="H402" s="7"/>
      <c r="J402" s="26"/>
      <c r="K402" s="55"/>
      <c r="L402" s="26"/>
      <c r="M402" s="35"/>
      <c r="N402" s="36"/>
    </row>
    <row r="403" spans="2:14" s="6" customFormat="1" ht="15" customHeight="1">
      <c r="B403" s="9"/>
      <c r="D403" s="7"/>
      <c r="F403" s="7"/>
      <c r="H403" s="7"/>
      <c r="J403" s="26"/>
      <c r="K403" s="55"/>
      <c r="L403" s="26"/>
      <c r="M403" s="35"/>
      <c r="N403" s="36"/>
    </row>
    <row r="404" spans="2:14" s="6" customFormat="1" ht="15" customHeight="1">
      <c r="B404" s="9"/>
      <c r="D404" s="7"/>
      <c r="F404" s="7"/>
      <c r="H404" s="7"/>
      <c r="J404" s="26"/>
      <c r="K404" s="55"/>
      <c r="L404" s="26"/>
      <c r="M404" s="35"/>
      <c r="N404" s="36"/>
    </row>
    <row r="405" spans="2:14" s="6" customFormat="1" ht="15" customHeight="1">
      <c r="B405" s="9"/>
      <c r="D405" s="7"/>
      <c r="F405" s="7"/>
      <c r="H405" s="7"/>
      <c r="J405" s="26"/>
      <c r="K405" s="55"/>
      <c r="L405" s="26"/>
      <c r="M405" s="35"/>
      <c r="N405" s="36"/>
    </row>
    <row r="406" spans="2:14" s="6" customFormat="1" ht="15" customHeight="1">
      <c r="B406" s="9"/>
      <c r="D406" s="7"/>
      <c r="F406" s="7"/>
      <c r="H406" s="7"/>
      <c r="J406" s="26"/>
      <c r="K406" s="55"/>
      <c r="L406" s="26"/>
      <c r="M406" s="35"/>
      <c r="N406" s="36"/>
    </row>
    <row r="407" spans="2:14" s="6" customFormat="1" ht="15" customHeight="1">
      <c r="B407" s="9"/>
      <c r="D407" s="7"/>
      <c r="F407" s="7"/>
      <c r="H407" s="7"/>
      <c r="J407" s="26"/>
      <c r="K407" s="55"/>
      <c r="L407" s="26"/>
      <c r="M407" s="35"/>
      <c r="N407" s="36"/>
    </row>
    <row r="408" spans="2:14" s="6" customFormat="1" ht="15" customHeight="1">
      <c r="B408" s="9"/>
      <c r="D408" s="7"/>
      <c r="F408" s="7"/>
      <c r="H408" s="7"/>
      <c r="J408" s="26"/>
      <c r="K408" s="55"/>
      <c r="L408" s="26"/>
      <c r="M408" s="35"/>
      <c r="N408" s="36"/>
    </row>
    <row r="409" spans="2:14" s="6" customFormat="1" ht="15" customHeight="1">
      <c r="B409" s="9"/>
      <c r="D409" s="7"/>
      <c r="F409" s="7"/>
      <c r="H409" s="7"/>
      <c r="J409" s="26"/>
      <c r="K409" s="55"/>
      <c r="L409" s="26"/>
      <c r="M409" s="35"/>
      <c r="N409" s="36"/>
    </row>
    <row r="410" spans="2:14" s="6" customFormat="1" ht="15" customHeight="1">
      <c r="B410" s="9"/>
      <c r="D410" s="7"/>
      <c r="F410" s="7"/>
      <c r="H410" s="7"/>
      <c r="J410" s="26"/>
      <c r="K410" s="55"/>
      <c r="L410" s="26"/>
      <c r="M410" s="35"/>
      <c r="N410" s="36"/>
    </row>
    <row r="411" spans="2:14" s="6" customFormat="1" ht="15" customHeight="1">
      <c r="B411" s="9"/>
      <c r="D411" s="7"/>
      <c r="F411" s="7"/>
      <c r="H411" s="7"/>
      <c r="J411" s="26"/>
      <c r="K411" s="55"/>
      <c r="L411" s="26"/>
      <c r="M411" s="35"/>
      <c r="N411" s="36"/>
    </row>
    <row r="412" spans="2:14" s="6" customFormat="1" ht="15" customHeight="1">
      <c r="B412" s="9"/>
      <c r="D412" s="7"/>
      <c r="F412" s="7"/>
      <c r="H412" s="7"/>
      <c r="J412" s="26"/>
      <c r="K412" s="55"/>
      <c r="L412" s="26"/>
      <c r="M412" s="35"/>
      <c r="N412" s="36"/>
    </row>
    <row r="413" spans="2:14" s="6" customFormat="1" ht="15" customHeight="1">
      <c r="B413" s="9"/>
      <c r="D413" s="7"/>
      <c r="F413" s="7"/>
      <c r="H413" s="7"/>
      <c r="J413" s="26"/>
      <c r="K413" s="55"/>
      <c r="L413" s="26"/>
      <c r="M413" s="35"/>
      <c r="N413" s="36"/>
    </row>
    <row r="414" spans="2:14" s="6" customFormat="1" ht="15" customHeight="1">
      <c r="B414" s="9"/>
      <c r="D414" s="7"/>
      <c r="F414" s="7"/>
      <c r="H414" s="7"/>
      <c r="J414" s="26"/>
      <c r="K414" s="55"/>
      <c r="L414" s="26"/>
      <c r="M414" s="35"/>
      <c r="N414" s="36"/>
    </row>
    <row r="415" spans="2:14" s="6" customFormat="1" ht="15" customHeight="1">
      <c r="B415" s="9"/>
      <c r="D415" s="7"/>
      <c r="F415" s="7"/>
      <c r="H415" s="7"/>
      <c r="J415" s="26"/>
      <c r="K415" s="55"/>
      <c r="L415" s="26"/>
      <c r="M415" s="35"/>
      <c r="N415" s="36"/>
    </row>
    <row r="416" spans="2:14" s="6" customFormat="1" ht="15" customHeight="1">
      <c r="B416" s="9"/>
      <c r="D416" s="7"/>
      <c r="F416" s="7"/>
      <c r="H416" s="7"/>
      <c r="J416" s="26"/>
      <c r="K416" s="55"/>
      <c r="L416" s="26"/>
      <c r="M416" s="35"/>
      <c r="N416" s="36"/>
    </row>
    <row r="417" spans="2:14" s="6" customFormat="1" ht="15" customHeight="1">
      <c r="B417" s="9"/>
      <c r="D417" s="7"/>
      <c r="F417" s="7"/>
      <c r="H417" s="7"/>
      <c r="J417" s="26"/>
      <c r="K417" s="55"/>
      <c r="L417" s="26"/>
      <c r="M417" s="35"/>
      <c r="N417" s="36"/>
    </row>
    <row r="418" spans="2:14" s="6" customFormat="1" ht="15" customHeight="1">
      <c r="B418" s="9"/>
      <c r="D418" s="7"/>
      <c r="F418" s="7"/>
      <c r="H418" s="7"/>
      <c r="J418" s="26"/>
      <c r="K418" s="55"/>
      <c r="L418" s="26"/>
      <c r="M418" s="35"/>
      <c r="N418" s="36"/>
    </row>
    <row r="419" spans="2:14" s="6" customFormat="1" ht="15" customHeight="1">
      <c r="B419" s="9"/>
      <c r="D419" s="7"/>
      <c r="F419" s="7"/>
      <c r="H419" s="7"/>
      <c r="J419" s="26"/>
      <c r="K419" s="55"/>
      <c r="L419" s="26"/>
      <c r="M419" s="35"/>
      <c r="N419" s="36"/>
    </row>
    <row r="420" spans="2:14" s="6" customFormat="1" ht="15" customHeight="1">
      <c r="B420" s="9"/>
      <c r="D420" s="7"/>
      <c r="F420" s="7"/>
      <c r="H420" s="7"/>
      <c r="J420" s="26"/>
      <c r="K420" s="55"/>
      <c r="L420" s="26"/>
      <c r="M420" s="35"/>
      <c r="N420" s="36"/>
    </row>
    <row r="421" spans="2:14" s="6" customFormat="1" ht="15" customHeight="1">
      <c r="B421" s="9"/>
      <c r="D421" s="7"/>
      <c r="F421" s="7"/>
      <c r="H421" s="7"/>
      <c r="J421" s="26"/>
      <c r="K421" s="55"/>
      <c r="L421" s="26"/>
      <c r="M421" s="35"/>
      <c r="N421" s="36"/>
    </row>
    <row r="422" spans="2:14" s="6" customFormat="1" ht="15" customHeight="1">
      <c r="B422" s="9"/>
      <c r="D422" s="7"/>
      <c r="F422" s="7"/>
      <c r="H422" s="7"/>
      <c r="J422" s="26"/>
      <c r="K422" s="55"/>
      <c r="L422" s="26"/>
      <c r="M422" s="35"/>
      <c r="N422" s="36"/>
    </row>
    <row r="423" spans="2:14" s="6" customFormat="1" ht="15" customHeight="1">
      <c r="B423" s="9"/>
      <c r="D423" s="7"/>
      <c r="F423" s="7"/>
      <c r="H423" s="7"/>
      <c r="J423" s="26"/>
      <c r="K423" s="55"/>
      <c r="L423" s="26"/>
      <c r="M423" s="35"/>
      <c r="N423" s="36"/>
    </row>
    <row r="424" spans="2:14" s="6" customFormat="1" ht="15" customHeight="1">
      <c r="B424" s="9"/>
      <c r="D424" s="7"/>
      <c r="F424" s="7"/>
      <c r="H424" s="7"/>
      <c r="J424" s="26"/>
      <c r="K424" s="55"/>
      <c r="L424" s="26"/>
      <c r="M424" s="35"/>
      <c r="N424" s="36"/>
    </row>
    <row r="425" spans="2:14" s="6" customFormat="1" ht="15" customHeight="1">
      <c r="B425" s="9"/>
      <c r="D425" s="7"/>
      <c r="F425" s="7"/>
      <c r="H425" s="7"/>
      <c r="J425" s="26"/>
      <c r="K425" s="55"/>
      <c r="L425" s="26"/>
      <c r="M425" s="35"/>
      <c r="N425" s="36"/>
    </row>
    <row r="426" spans="2:14" s="6" customFormat="1" ht="15" customHeight="1">
      <c r="B426" s="9"/>
      <c r="D426" s="7"/>
      <c r="F426" s="7"/>
      <c r="H426" s="7"/>
      <c r="J426" s="26"/>
      <c r="K426" s="55"/>
      <c r="L426" s="26"/>
      <c r="M426" s="35"/>
      <c r="N426" s="36"/>
    </row>
    <row r="427" spans="2:14" s="6" customFormat="1" ht="15" customHeight="1">
      <c r="B427" s="9"/>
      <c r="D427" s="7"/>
      <c r="F427" s="7"/>
      <c r="H427" s="7"/>
      <c r="J427" s="26"/>
      <c r="K427" s="55"/>
      <c r="L427" s="26"/>
      <c r="M427" s="35"/>
      <c r="N427" s="36"/>
    </row>
    <row r="428" spans="2:14" s="6" customFormat="1" ht="15" customHeight="1">
      <c r="B428" s="9"/>
      <c r="D428" s="7"/>
      <c r="F428" s="7"/>
      <c r="H428" s="7"/>
      <c r="J428" s="26"/>
      <c r="K428" s="55"/>
      <c r="L428" s="26"/>
      <c r="M428" s="35"/>
      <c r="N428" s="36"/>
    </row>
    <row r="429" spans="2:14" s="6" customFormat="1" ht="15" customHeight="1">
      <c r="B429" s="9"/>
      <c r="D429" s="7"/>
      <c r="F429" s="7"/>
      <c r="H429" s="7"/>
      <c r="J429" s="26"/>
      <c r="K429" s="55"/>
      <c r="L429" s="26"/>
      <c r="M429" s="35"/>
      <c r="N429" s="36"/>
    </row>
    <row r="430" spans="2:14" s="6" customFormat="1" ht="15" customHeight="1">
      <c r="B430" s="9"/>
      <c r="D430" s="7"/>
      <c r="F430" s="7"/>
      <c r="H430" s="7"/>
      <c r="J430" s="26"/>
      <c r="K430" s="55"/>
      <c r="L430" s="26"/>
      <c r="M430" s="35"/>
      <c r="N430" s="36"/>
    </row>
    <row r="431" spans="2:14" s="6" customFormat="1" ht="15" customHeight="1">
      <c r="B431" s="9"/>
      <c r="D431" s="7"/>
      <c r="F431" s="7"/>
      <c r="H431" s="7"/>
      <c r="J431" s="26"/>
      <c r="K431" s="55"/>
      <c r="L431" s="26"/>
      <c r="M431" s="35"/>
      <c r="N431" s="36"/>
    </row>
    <row r="432" spans="2:14" s="6" customFormat="1" ht="15" customHeight="1">
      <c r="B432" s="9"/>
      <c r="D432" s="7"/>
      <c r="F432" s="7"/>
      <c r="H432" s="7"/>
      <c r="J432" s="26"/>
      <c r="K432" s="55"/>
      <c r="L432" s="26"/>
      <c r="M432" s="35"/>
      <c r="N432" s="36"/>
    </row>
    <row r="433" spans="2:14" s="6" customFormat="1" ht="15" customHeight="1">
      <c r="B433" s="9"/>
      <c r="D433" s="7"/>
      <c r="F433" s="7"/>
      <c r="H433" s="7"/>
      <c r="J433" s="26"/>
      <c r="K433" s="55"/>
      <c r="L433" s="26"/>
      <c r="M433" s="35"/>
      <c r="N433" s="36"/>
    </row>
    <row r="434" spans="2:14" s="6" customFormat="1" ht="15" customHeight="1">
      <c r="B434" s="9"/>
      <c r="D434" s="7"/>
      <c r="F434" s="7"/>
      <c r="H434" s="7"/>
      <c r="J434" s="26"/>
      <c r="K434" s="55"/>
      <c r="L434" s="26"/>
      <c r="M434" s="35"/>
      <c r="N434" s="36"/>
    </row>
    <row r="435" spans="2:14" s="6" customFormat="1" ht="15" customHeight="1">
      <c r="B435" s="9"/>
      <c r="D435" s="7"/>
      <c r="F435" s="7"/>
      <c r="H435" s="7"/>
      <c r="J435" s="26"/>
      <c r="K435" s="55"/>
      <c r="L435" s="26"/>
      <c r="M435" s="35"/>
      <c r="N435" s="36"/>
    </row>
    <row r="436" spans="2:14" s="6" customFormat="1" ht="15" customHeight="1">
      <c r="B436" s="9"/>
      <c r="D436" s="7"/>
      <c r="F436" s="7"/>
      <c r="H436" s="7"/>
      <c r="J436" s="26"/>
      <c r="K436" s="55"/>
      <c r="L436" s="26"/>
      <c r="M436" s="35"/>
      <c r="N436" s="36"/>
    </row>
    <row r="437" spans="2:14" s="6" customFormat="1" ht="15" customHeight="1">
      <c r="B437" s="9"/>
      <c r="D437" s="7"/>
      <c r="F437" s="7"/>
      <c r="H437" s="7"/>
      <c r="J437" s="26"/>
      <c r="K437" s="55"/>
      <c r="L437" s="26"/>
      <c r="M437" s="35"/>
      <c r="N437" s="36"/>
    </row>
    <row r="438" spans="2:14" s="6" customFormat="1" ht="15" customHeight="1">
      <c r="B438" s="9"/>
      <c r="D438" s="7"/>
      <c r="F438" s="7"/>
      <c r="H438" s="7"/>
      <c r="J438" s="26"/>
      <c r="K438" s="55"/>
      <c r="L438" s="26"/>
      <c r="M438" s="35"/>
      <c r="N438" s="36"/>
    </row>
    <row r="439" spans="2:14" s="6" customFormat="1" ht="15" customHeight="1">
      <c r="B439" s="9"/>
      <c r="D439" s="7"/>
      <c r="F439" s="7"/>
      <c r="H439" s="7"/>
      <c r="J439" s="26"/>
      <c r="K439" s="55"/>
      <c r="L439" s="26"/>
      <c r="M439" s="35"/>
      <c r="N439" s="36"/>
    </row>
    <row r="440" spans="2:14" s="6" customFormat="1" ht="15" customHeight="1">
      <c r="B440" s="9"/>
      <c r="D440" s="7"/>
      <c r="F440" s="7"/>
      <c r="H440" s="7"/>
      <c r="J440" s="26"/>
      <c r="K440" s="55"/>
      <c r="L440" s="26"/>
      <c r="M440" s="35"/>
      <c r="N440" s="36"/>
    </row>
    <row r="441" spans="2:14" s="6" customFormat="1" ht="15" customHeight="1">
      <c r="B441" s="9"/>
      <c r="D441" s="7"/>
      <c r="F441" s="7"/>
      <c r="H441" s="7"/>
      <c r="J441" s="26"/>
      <c r="K441" s="55"/>
      <c r="L441" s="26"/>
      <c r="M441" s="35"/>
      <c r="N441" s="36"/>
    </row>
    <row r="442" spans="2:14" s="6" customFormat="1" ht="15" customHeight="1">
      <c r="B442" s="9"/>
      <c r="D442" s="7"/>
      <c r="F442" s="7"/>
      <c r="H442" s="7"/>
      <c r="J442" s="26"/>
      <c r="K442" s="55"/>
      <c r="L442" s="26"/>
      <c r="M442" s="35"/>
      <c r="N442" s="36"/>
    </row>
    <row r="443" spans="2:14" s="6" customFormat="1" ht="15" customHeight="1">
      <c r="B443" s="9"/>
      <c r="D443" s="7"/>
      <c r="F443" s="7"/>
      <c r="H443" s="7"/>
      <c r="J443" s="26"/>
      <c r="K443" s="55"/>
      <c r="L443" s="26"/>
      <c r="M443" s="35"/>
      <c r="N443" s="36"/>
    </row>
    <row r="444" spans="2:14" s="6" customFormat="1" ht="15" customHeight="1">
      <c r="B444" s="9"/>
      <c r="D444" s="7"/>
      <c r="F444" s="7"/>
      <c r="H444" s="7"/>
      <c r="J444" s="26"/>
      <c r="K444" s="55"/>
      <c r="L444" s="26"/>
      <c r="M444" s="35"/>
      <c r="N444" s="36"/>
    </row>
    <row r="445" spans="2:14" s="6" customFormat="1" ht="15" customHeight="1">
      <c r="B445" s="9"/>
      <c r="D445" s="7"/>
      <c r="F445" s="7"/>
      <c r="H445" s="7"/>
      <c r="J445" s="26"/>
      <c r="K445" s="55"/>
      <c r="L445" s="26"/>
      <c r="M445" s="35"/>
      <c r="N445" s="36"/>
    </row>
    <row r="446" spans="2:14" s="6" customFormat="1" ht="15" customHeight="1">
      <c r="B446" s="9"/>
      <c r="D446" s="7"/>
      <c r="F446" s="7"/>
      <c r="H446" s="7"/>
      <c r="J446" s="26"/>
      <c r="K446" s="55"/>
      <c r="L446" s="26"/>
      <c r="M446" s="35"/>
      <c r="N446" s="36"/>
    </row>
    <row r="447" spans="2:14" s="6" customFormat="1" ht="15" customHeight="1">
      <c r="B447" s="9"/>
      <c r="D447" s="7"/>
      <c r="F447" s="7"/>
      <c r="H447" s="7"/>
      <c r="J447" s="26"/>
      <c r="K447" s="55"/>
      <c r="L447" s="26"/>
      <c r="M447" s="35"/>
      <c r="N447" s="36"/>
    </row>
    <row r="448" spans="2:14" s="6" customFormat="1" ht="15" customHeight="1">
      <c r="B448" s="9"/>
      <c r="D448" s="7"/>
      <c r="F448" s="7"/>
      <c r="H448" s="7"/>
      <c r="J448" s="26"/>
      <c r="K448" s="55"/>
      <c r="L448" s="26"/>
      <c r="M448" s="35"/>
      <c r="N448" s="36"/>
    </row>
    <row r="449" spans="2:14" s="6" customFormat="1" ht="15" customHeight="1">
      <c r="B449" s="9"/>
      <c r="D449" s="7"/>
      <c r="F449" s="7"/>
      <c r="H449" s="7"/>
      <c r="J449" s="26"/>
      <c r="K449" s="55"/>
      <c r="L449" s="26"/>
      <c r="M449" s="35"/>
      <c r="N449" s="36"/>
    </row>
    <row r="450" spans="2:14" s="6" customFormat="1" ht="15" customHeight="1">
      <c r="B450" s="9"/>
      <c r="D450" s="7"/>
      <c r="F450" s="7"/>
      <c r="H450" s="7"/>
      <c r="J450" s="26"/>
      <c r="K450" s="55"/>
      <c r="L450" s="26"/>
      <c r="M450" s="35"/>
      <c r="N450" s="36"/>
    </row>
    <row r="451" spans="2:14" s="6" customFormat="1" ht="15" customHeight="1">
      <c r="B451" s="9"/>
      <c r="D451" s="7"/>
      <c r="F451" s="7"/>
      <c r="H451" s="7"/>
      <c r="J451" s="26"/>
      <c r="K451" s="55"/>
      <c r="L451" s="26"/>
      <c r="M451" s="35"/>
      <c r="N451" s="36"/>
    </row>
    <row r="452" spans="2:14" s="6" customFormat="1" ht="15" customHeight="1">
      <c r="B452" s="9"/>
      <c r="D452" s="7"/>
      <c r="F452" s="7"/>
      <c r="H452" s="7"/>
      <c r="J452" s="26"/>
      <c r="K452" s="55"/>
      <c r="L452" s="26"/>
      <c r="M452" s="35"/>
      <c r="N452" s="36"/>
    </row>
    <row r="453" spans="2:14" s="6" customFormat="1" ht="15" customHeight="1">
      <c r="B453" s="9"/>
      <c r="D453" s="7"/>
      <c r="F453" s="7"/>
      <c r="H453" s="7"/>
      <c r="J453" s="26"/>
      <c r="K453" s="55"/>
      <c r="L453" s="26"/>
      <c r="M453" s="35"/>
      <c r="N453" s="36"/>
    </row>
    <row r="454" spans="2:14" s="6" customFormat="1" ht="15" customHeight="1">
      <c r="B454" s="9"/>
      <c r="D454" s="7"/>
      <c r="F454" s="7"/>
      <c r="H454" s="7"/>
      <c r="J454" s="26"/>
      <c r="K454" s="55"/>
      <c r="L454" s="26"/>
      <c r="M454" s="35"/>
      <c r="N454" s="36"/>
    </row>
    <row r="455" spans="2:14" s="6" customFormat="1" ht="15" customHeight="1">
      <c r="B455" s="9"/>
      <c r="D455" s="7"/>
      <c r="F455" s="7"/>
      <c r="H455" s="7"/>
      <c r="J455" s="26"/>
      <c r="K455" s="55"/>
      <c r="L455" s="26"/>
      <c r="M455" s="35"/>
      <c r="N455" s="36"/>
    </row>
    <row r="456" spans="2:14" s="6" customFormat="1" ht="15" customHeight="1">
      <c r="B456" s="9"/>
      <c r="D456" s="7"/>
      <c r="F456" s="7"/>
      <c r="H456" s="7"/>
      <c r="J456" s="26"/>
      <c r="K456" s="55"/>
      <c r="L456" s="26"/>
      <c r="M456" s="35"/>
      <c r="N456" s="36"/>
    </row>
    <row r="457" spans="2:14" s="6" customFormat="1" ht="15" customHeight="1">
      <c r="B457" s="9"/>
      <c r="D457" s="7"/>
      <c r="F457" s="7"/>
      <c r="H457" s="7"/>
      <c r="J457" s="26"/>
      <c r="K457" s="55"/>
      <c r="L457" s="26"/>
      <c r="M457" s="35"/>
      <c r="N457" s="36"/>
    </row>
    <row r="458" spans="2:14" s="6" customFormat="1" ht="15" customHeight="1">
      <c r="B458" s="9"/>
      <c r="D458" s="7"/>
      <c r="F458" s="7"/>
      <c r="H458" s="7"/>
      <c r="J458" s="26"/>
      <c r="K458" s="55"/>
      <c r="L458" s="26"/>
      <c r="M458" s="35"/>
      <c r="N458" s="36"/>
    </row>
    <row r="459" spans="2:14" s="6" customFormat="1" ht="15" customHeight="1">
      <c r="B459" s="9"/>
      <c r="D459" s="7"/>
      <c r="F459" s="7"/>
      <c r="H459" s="7"/>
      <c r="J459" s="26"/>
      <c r="K459" s="55"/>
      <c r="L459" s="26"/>
      <c r="M459" s="35"/>
      <c r="N459" s="36"/>
    </row>
    <row r="460" spans="2:14" s="6" customFormat="1" ht="15" customHeight="1">
      <c r="B460" s="9"/>
      <c r="D460" s="7"/>
      <c r="F460" s="7"/>
      <c r="H460" s="7"/>
      <c r="J460" s="26"/>
      <c r="K460" s="55"/>
      <c r="L460" s="26"/>
      <c r="M460" s="35"/>
      <c r="N460" s="36"/>
    </row>
    <row r="461" spans="2:14" s="6" customFormat="1" ht="15" customHeight="1">
      <c r="B461" s="9"/>
      <c r="D461" s="7"/>
      <c r="F461" s="7"/>
      <c r="H461" s="7"/>
      <c r="J461" s="26"/>
      <c r="K461" s="55"/>
      <c r="L461" s="26"/>
      <c r="M461" s="35"/>
      <c r="N461" s="36"/>
    </row>
    <row r="462" spans="2:14" s="6" customFormat="1" ht="15" customHeight="1">
      <c r="B462" s="9"/>
      <c r="D462" s="7"/>
      <c r="F462" s="7"/>
      <c r="H462" s="7"/>
      <c r="J462" s="26"/>
      <c r="K462" s="55"/>
      <c r="L462" s="26"/>
      <c r="M462" s="35"/>
      <c r="N462" s="36"/>
    </row>
    <row r="463" spans="2:14" s="6" customFormat="1" ht="15" customHeight="1">
      <c r="B463" s="9"/>
      <c r="D463" s="7"/>
      <c r="F463" s="7"/>
      <c r="H463" s="7"/>
      <c r="J463" s="26"/>
      <c r="K463" s="55"/>
      <c r="L463" s="26"/>
      <c r="M463" s="35"/>
      <c r="N463" s="36"/>
    </row>
    <row r="464" spans="2:14" s="6" customFormat="1" ht="15" customHeight="1">
      <c r="B464" s="9"/>
      <c r="D464" s="7"/>
      <c r="F464" s="7"/>
      <c r="H464" s="7"/>
      <c r="J464" s="26"/>
      <c r="K464" s="55"/>
      <c r="L464" s="26"/>
      <c r="M464" s="35"/>
      <c r="N464" s="36"/>
    </row>
    <row r="465" spans="2:14" s="6" customFormat="1" ht="15" customHeight="1">
      <c r="B465" s="9"/>
      <c r="D465" s="7"/>
      <c r="F465" s="7"/>
      <c r="H465" s="7"/>
      <c r="J465" s="26"/>
      <c r="K465" s="55"/>
      <c r="L465" s="26"/>
      <c r="M465" s="35"/>
      <c r="N465" s="36"/>
    </row>
    <row r="466" spans="2:14" s="6" customFormat="1" ht="15" customHeight="1">
      <c r="B466" s="9"/>
      <c r="D466" s="7"/>
      <c r="F466" s="7"/>
      <c r="H466" s="7"/>
      <c r="J466" s="26"/>
      <c r="K466" s="55"/>
      <c r="L466" s="26"/>
      <c r="M466" s="35"/>
      <c r="N466" s="36"/>
    </row>
    <row r="467" spans="2:14" s="6" customFormat="1" ht="15" customHeight="1">
      <c r="B467" s="9"/>
      <c r="D467" s="7"/>
      <c r="F467" s="7"/>
      <c r="H467" s="7"/>
      <c r="J467" s="26"/>
      <c r="K467" s="55"/>
      <c r="L467" s="26"/>
      <c r="M467" s="35"/>
      <c r="N467" s="36"/>
    </row>
    <row r="468" spans="2:14" s="6" customFormat="1" ht="15" customHeight="1">
      <c r="B468" s="9"/>
      <c r="D468" s="7"/>
      <c r="F468" s="7"/>
      <c r="H468" s="7"/>
      <c r="J468" s="26"/>
      <c r="K468" s="55"/>
      <c r="L468" s="26"/>
      <c r="M468" s="35"/>
      <c r="N468" s="36"/>
    </row>
  </sheetData>
  <sheetProtection/>
  <mergeCells count="87">
    <mergeCell ref="O89:R89"/>
    <mergeCell ref="S89:V89"/>
    <mergeCell ref="W89:Z89"/>
    <mergeCell ref="Y90:Z90"/>
    <mergeCell ref="S90:T90"/>
    <mergeCell ref="U90:V90"/>
    <mergeCell ref="I90:J90"/>
    <mergeCell ref="W90:X90"/>
    <mergeCell ref="K90:L90"/>
    <mergeCell ref="M90:N90"/>
    <mergeCell ref="B68:Z68"/>
    <mergeCell ref="B79:Z79"/>
    <mergeCell ref="B80:Z80"/>
    <mergeCell ref="Y70:Z70"/>
    <mergeCell ref="Q70:R70"/>
    <mergeCell ref="S70:T70"/>
    <mergeCell ref="U70:V70"/>
    <mergeCell ref="W70:X70"/>
    <mergeCell ref="O69:R69"/>
    <mergeCell ref="S69:V69"/>
    <mergeCell ref="O90:P90"/>
    <mergeCell ref="U82:V82"/>
    <mergeCell ref="W82:X82"/>
    <mergeCell ref="Y82:Z82"/>
    <mergeCell ref="B87:Z87"/>
    <mergeCell ref="B88:Z88"/>
    <mergeCell ref="Q90:R90"/>
    <mergeCell ref="B89:B90"/>
    <mergeCell ref="C89:F89"/>
    <mergeCell ref="G89:J89"/>
    <mergeCell ref="B81:B82"/>
    <mergeCell ref="C81:F81"/>
    <mergeCell ref="G81:J81"/>
    <mergeCell ref="K81:N81"/>
    <mergeCell ref="K82:L82"/>
    <mergeCell ref="M82:N82"/>
    <mergeCell ref="K89:N89"/>
    <mergeCell ref="C90:D90"/>
    <mergeCell ref="E90:F90"/>
    <mergeCell ref="G90:H90"/>
    <mergeCell ref="O81:R81"/>
    <mergeCell ref="S81:V81"/>
    <mergeCell ref="W81:Z81"/>
    <mergeCell ref="C82:D82"/>
    <mergeCell ref="E82:F82"/>
    <mergeCell ref="G82:H82"/>
    <mergeCell ref="I82:J82"/>
    <mergeCell ref="O82:P82"/>
    <mergeCell ref="Q82:R82"/>
    <mergeCell ref="S82:T82"/>
    <mergeCell ref="W69:Z69"/>
    <mergeCell ref="C70:D70"/>
    <mergeCell ref="E70:F70"/>
    <mergeCell ref="G70:H70"/>
    <mergeCell ref="I70:J70"/>
    <mergeCell ref="K70:L70"/>
    <mergeCell ref="M70:N70"/>
    <mergeCell ref="O70:P70"/>
    <mergeCell ref="G69:J69"/>
    <mergeCell ref="K69:N69"/>
    <mergeCell ref="B49:F49"/>
    <mergeCell ref="B5:F5"/>
    <mergeCell ref="B38:F38"/>
    <mergeCell ref="E7:F7"/>
    <mergeCell ref="C8:D8"/>
    <mergeCell ref="E8:F8"/>
    <mergeCell ref="C12:D12"/>
    <mergeCell ref="E12:F12"/>
    <mergeCell ref="C7:D7"/>
    <mergeCell ref="B10:F10"/>
    <mergeCell ref="B2:F2"/>
    <mergeCell ref="B3:F3"/>
    <mergeCell ref="C40:D40"/>
    <mergeCell ref="B39:F39"/>
    <mergeCell ref="E40:F40"/>
    <mergeCell ref="B11:F11"/>
    <mergeCell ref="B7:B8"/>
    <mergeCell ref="B69:B70"/>
    <mergeCell ref="C69:F69"/>
    <mergeCell ref="B50:F50"/>
    <mergeCell ref="B57:F57"/>
    <mergeCell ref="B58:F58"/>
    <mergeCell ref="C51:D51"/>
    <mergeCell ref="E51:F51"/>
    <mergeCell ref="C59:D59"/>
    <mergeCell ref="B67:Z67"/>
    <mergeCell ref="E59:F5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AD463"/>
  <sheetViews>
    <sheetView zoomScalePageLayoutView="0" workbookViewId="0" topLeftCell="A1">
      <selection activeCell="B5" sqref="B5:F5"/>
    </sheetView>
  </sheetViews>
  <sheetFormatPr defaultColWidth="9.140625" defaultRowHeight="12.75"/>
  <cols>
    <col min="1" max="1" width="1.7109375" style="2" customWidth="1"/>
    <col min="2" max="2" width="25.7109375" style="83" customWidth="1"/>
    <col min="3" max="3" width="7.7109375" style="2" customWidth="1"/>
    <col min="4" max="4" width="7.7109375" style="3" customWidth="1"/>
    <col min="5" max="5" width="7.7109375" style="2" customWidth="1"/>
    <col min="6" max="6" width="7.7109375" style="3" customWidth="1"/>
    <col min="7" max="7" width="7.7109375" style="2" customWidth="1"/>
    <col min="8" max="8" width="7.7109375" style="3" customWidth="1"/>
    <col min="9" max="9" width="7.7109375" style="2" customWidth="1"/>
    <col min="10" max="10" width="7.7109375" style="23" customWidth="1"/>
    <col min="11" max="11" width="7.7109375" style="52" customWidth="1"/>
    <col min="12" max="12" width="7.7109375" style="23" customWidth="1"/>
    <col min="13" max="13" width="7.7109375" style="29" customWidth="1"/>
    <col min="14" max="14" width="7.7109375" style="30" customWidth="1"/>
    <col min="15" max="27" width="7.7109375" style="2" customWidth="1"/>
    <col min="28" max="16384" width="9.140625" style="2" customWidth="1"/>
  </cols>
  <sheetData>
    <row r="1" ht="13.5" thickBot="1"/>
    <row r="2" spans="2:14" ht="21" customHeight="1">
      <c r="B2" s="172" t="s">
        <v>34</v>
      </c>
      <c r="C2" s="173"/>
      <c r="D2" s="173"/>
      <c r="E2" s="173"/>
      <c r="F2" s="174"/>
      <c r="G2" s="1"/>
      <c r="H2" s="1"/>
      <c r="I2" s="1"/>
      <c r="J2" s="22"/>
      <c r="K2" s="51"/>
      <c r="L2" s="58"/>
      <c r="M2" s="27"/>
      <c r="N2" s="28"/>
    </row>
    <row r="3" spans="2:14" ht="21" customHeight="1" thickBot="1">
      <c r="B3" s="147" t="s">
        <v>26</v>
      </c>
      <c r="C3" s="148"/>
      <c r="D3" s="148"/>
      <c r="E3" s="148"/>
      <c r="F3" s="149"/>
      <c r="G3" s="15"/>
      <c r="H3" s="15"/>
      <c r="I3" s="15"/>
      <c r="J3" s="24"/>
      <c r="K3" s="53"/>
      <c r="L3" s="59"/>
      <c r="M3" s="31"/>
      <c r="N3" s="32"/>
    </row>
    <row r="4" ht="9" customHeight="1" thickBot="1"/>
    <row r="5" spans="2:6" ht="21" customHeight="1" thickBot="1">
      <c r="B5" s="175" t="s">
        <v>102</v>
      </c>
      <c r="C5" s="176"/>
      <c r="D5" s="176"/>
      <c r="E5" s="176"/>
      <c r="F5" s="177"/>
    </row>
    <row r="6" spans="5:10" ht="9" customHeight="1" thickBot="1">
      <c r="E6" s="80"/>
      <c r="F6" s="80"/>
      <c r="G6" s="80"/>
      <c r="H6" s="80"/>
      <c r="I6" s="80"/>
      <c r="J6" s="80"/>
    </row>
    <row r="7" spans="2:10" ht="21" customHeight="1">
      <c r="B7" s="166" t="s">
        <v>27</v>
      </c>
      <c r="C7" s="130" t="s">
        <v>115</v>
      </c>
      <c r="D7" s="137"/>
      <c r="E7" s="130" t="s">
        <v>123</v>
      </c>
      <c r="F7" s="137"/>
      <c r="G7" s="80"/>
      <c r="H7" s="80"/>
      <c r="I7" s="80"/>
      <c r="J7" s="80"/>
    </row>
    <row r="8" spans="2:10" ht="21" customHeight="1" thickBot="1">
      <c r="B8" s="167"/>
      <c r="C8" s="164">
        <f>'Area Amministrativa'!C10:D10+Tributi!C8+'Area Culturale'!C8:D8+Scuola!C8+'LL.PP.'!C8+Urbanistica!C8</f>
        <v>277</v>
      </c>
      <c r="D8" s="165"/>
      <c r="E8" s="164">
        <f>'Area Amministrativa'!E10:F10+Tributi!E8+'Area Culturale'!E8:F8+Scuola!E8+'LL.PP.'!E8+Urbanistica!E8</f>
        <v>236</v>
      </c>
      <c r="F8" s="165"/>
      <c r="G8" s="80"/>
      <c r="H8" s="80"/>
      <c r="I8" s="80"/>
      <c r="J8" s="80"/>
    </row>
    <row r="9" spans="5:10" ht="9" customHeight="1" thickBot="1">
      <c r="E9" s="80"/>
      <c r="F9" s="80"/>
      <c r="G9" s="80"/>
      <c r="H9" s="80"/>
      <c r="I9" s="80"/>
      <c r="J9" s="80"/>
    </row>
    <row r="10" spans="2:14" s="6" customFormat="1" ht="21" customHeight="1">
      <c r="B10" s="130" t="s">
        <v>0</v>
      </c>
      <c r="C10" s="136"/>
      <c r="D10" s="136"/>
      <c r="E10" s="136"/>
      <c r="F10" s="137"/>
      <c r="G10" s="4"/>
      <c r="H10" s="5"/>
      <c r="I10" s="4"/>
      <c r="J10" s="25"/>
      <c r="K10" s="54"/>
      <c r="L10" s="25"/>
      <c r="M10" s="33"/>
      <c r="N10" s="34"/>
    </row>
    <row r="11" spans="2:14" s="6" customFormat="1" ht="21" customHeight="1" thickBot="1">
      <c r="B11" s="138" t="s">
        <v>33</v>
      </c>
      <c r="C11" s="139"/>
      <c r="D11" s="139"/>
      <c r="E11" s="139"/>
      <c r="F11" s="140"/>
      <c r="G11" s="4"/>
      <c r="H11" s="5"/>
      <c r="I11" s="4"/>
      <c r="J11" s="25"/>
      <c r="K11" s="54"/>
      <c r="L11" s="25"/>
      <c r="M11" s="33"/>
      <c r="N11" s="34"/>
    </row>
    <row r="12" spans="2:14" s="6" customFormat="1" ht="21" customHeight="1" thickBot="1">
      <c r="B12" s="89"/>
      <c r="C12" s="159" t="s">
        <v>115</v>
      </c>
      <c r="D12" s="160"/>
      <c r="E12" s="159" t="s">
        <v>123</v>
      </c>
      <c r="F12" s="160"/>
      <c r="G12" s="4"/>
      <c r="H12" s="5"/>
      <c r="I12" s="4"/>
      <c r="J12" s="25"/>
      <c r="K12" s="54"/>
      <c r="L12" s="25"/>
      <c r="M12" s="33"/>
      <c r="N12" s="34"/>
    </row>
    <row r="13" spans="2:14" s="6" customFormat="1" ht="21" customHeight="1">
      <c r="B13" s="18" t="s">
        <v>1</v>
      </c>
      <c r="C13" s="85">
        <f>Urbanistica!C13+Scuola!C13+'Area Culturale'!C13+Tributi!C13+'LL.PP.'!C13+'Area Amministrativa'!C15</f>
        <v>130</v>
      </c>
      <c r="D13" s="16">
        <f>C13/C17</f>
        <v>0.4693140794223827</v>
      </c>
      <c r="E13" s="85">
        <f>Urbanistica!E13+Scuola!E13+'Area Culturale'!E13+Tributi!E13+'LL.PP.'!E13+'Area Amministrativa'!E15</f>
        <v>116</v>
      </c>
      <c r="F13" s="16">
        <f>E13/E17</f>
        <v>0.4915254237288136</v>
      </c>
      <c r="H13" s="7"/>
      <c r="J13" s="26"/>
      <c r="K13" s="55"/>
      <c r="L13" s="26"/>
      <c r="M13" s="35"/>
      <c r="N13" s="36"/>
    </row>
    <row r="14" spans="2:14" s="6" customFormat="1" ht="21" customHeight="1">
      <c r="B14" s="18" t="s">
        <v>2</v>
      </c>
      <c r="C14" s="85">
        <f>Urbanistica!C14+Scuola!C14+'Area Culturale'!C14+Tributi!C14+'LL.PP.'!C14+'Area Amministrativa'!C16</f>
        <v>139</v>
      </c>
      <c r="D14" s="16">
        <f>C14/C17</f>
        <v>0.5018050541516246</v>
      </c>
      <c r="E14" s="85">
        <f>Urbanistica!E14+Scuola!E14+'Area Culturale'!E14+Tributi!E14+'LL.PP.'!E14+'Area Amministrativa'!E16</f>
        <v>112</v>
      </c>
      <c r="F14" s="16">
        <f>E14/E17</f>
        <v>0.4745762711864407</v>
      </c>
      <c r="H14" s="7"/>
      <c r="J14" s="26"/>
      <c r="K14" s="55"/>
      <c r="L14" s="26"/>
      <c r="M14" s="35"/>
      <c r="N14" s="36"/>
    </row>
    <row r="15" spans="2:14" s="6" customFormat="1" ht="21" customHeight="1">
      <c r="B15" s="18" t="s">
        <v>3</v>
      </c>
      <c r="C15" s="85">
        <f>Urbanistica!C15+Scuola!C15+'Area Culturale'!C15+Tributi!C15+'LL.PP.'!C15+'Area Amministrativa'!C17</f>
        <v>8</v>
      </c>
      <c r="D15" s="16">
        <f>C15/C17</f>
        <v>0.02888086642599278</v>
      </c>
      <c r="E15" s="85">
        <f>Urbanistica!E15+Scuola!E15+'Area Culturale'!E15+Tributi!E15+'LL.PP.'!E15+'Area Amministrativa'!E17</f>
        <v>8</v>
      </c>
      <c r="F15" s="16">
        <f>E15/E17</f>
        <v>0.03389830508474576</v>
      </c>
      <c r="H15" s="7"/>
      <c r="J15" s="26"/>
      <c r="K15" s="55"/>
      <c r="L15" s="26"/>
      <c r="M15" s="35"/>
      <c r="N15" s="36"/>
    </row>
    <row r="16" spans="2:14" s="6" customFormat="1" ht="21" customHeight="1" thickBot="1">
      <c r="B16" s="49" t="s">
        <v>40</v>
      </c>
      <c r="C16" s="86">
        <f>Urbanistica!C16+Scuola!C16+'Area Culturale'!C16+Tributi!C16+'LL.PP.'!C16+'Area Amministrativa'!C18</f>
        <v>0</v>
      </c>
      <c r="D16" s="17">
        <f>C16/C17</f>
        <v>0</v>
      </c>
      <c r="E16" s="86">
        <f>Urbanistica!E16+Scuola!E16+'Area Culturale'!E16+Tributi!E16+'LL.PP.'!E16+'Area Amministrativa'!E18</f>
        <v>0</v>
      </c>
      <c r="F16" s="17">
        <f>E16/E17</f>
        <v>0</v>
      </c>
      <c r="H16" s="7"/>
      <c r="J16" s="26"/>
      <c r="K16" s="55"/>
      <c r="L16" s="26"/>
      <c r="M16" s="35"/>
      <c r="N16" s="36"/>
    </row>
    <row r="17" spans="2:14" s="43" customFormat="1" ht="21" customHeight="1" thickBot="1" thickTop="1">
      <c r="B17" s="50" t="s">
        <v>4</v>
      </c>
      <c r="C17" s="87">
        <f>SUM(C13:C16)</f>
        <v>277</v>
      </c>
      <c r="D17" s="42">
        <f>SUM(D13:D16)</f>
        <v>1</v>
      </c>
      <c r="E17" s="87">
        <f>SUM(E13:E16)</f>
        <v>236</v>
      </c>
      <c r="F17" s="42">
        <f>SUM(F13:F16)</f>
        <v>1</v>
      </c>
      <c r="H17" s="44"/>
      <c r="J17" s="45"/>
      <c r="K17" s="56"/>
      <c r="L17" s="45"/>
      <c r="M17" s="38"/>
      <c r="N17" s="46"/>
    </row>
    <row r="18" spans="2:14" s="6" customFormat="1" ht="21" customHeight="1">
      <c r="B18" s="21" t="s">
        <v>5</v>
      </c>
      <c r="C18" s="88">
        <f>Urbanistica!C18+Scuola!C18+'Area Culturale'!C18+Tributi!C18+'LL.PP.'!C18+'Area Amministrativa'!C20</f>
        <v>241</v>
      </c>
      <c r="D18" s="20">
        <f>C18/C22</f>
        <v>0.8700361010830325</v>
      </c>
      <c r="E18" s="88">
        <f>Urbanistica!E18+Scuola!E18+'Area Culturale'!E18+Tributi!E18+'LL.PP.'!E18+'Area Amministrativa'!E20</f>
        <v>216</v>
      </c>
      <c r="F18" s="20">
        <f>E18/E22</f>
        <v>0.9152542372881356</v>
      </c>
      <c r="H18" s="7"/>
      <c r="J18" s="26"/>
      <c r="K18" s="55"/>
      <c r="L18" s="26"/>
      <c r="M18" s="35"/>
      <c r="N18" s="36"/>
    </row>
    <row r="19" spans="2:14" s="6" customFormat="1" ht="21" customHeight="1">
      <c r="B19" s="18" t="s">
        <v>6</v>
      </c>
      <c r="C19" s="85">
        <f>Urbanistica!C19+Scuola!C19+'Area Culturale'!C19+Tributi!C19+'LL.PP.'!C19+'Area Amministrativa'!C21</f>
        <v>7</v>
      </c>
      <c r="D19" s="16">
        <f>C19/C22</f>
        <v>0.02527075812274368</v>
      </c>
      <c r="E19" s="85">
        <f>Urbanistica!E19+Scuola!E19+'Area Culturale'!E19+Tributi!E19+'LL.PP.'!E19+'Area Amministrativa'!E21</f>
        <v>0</v>
      </c>
      <c r="F19" s="16">
        <f>E19/E22</f>
        <v>0</v>
      </c>
      <c r="H19" s="7"/>
      <c r="J19" s="26"/>
      <c r="K19" s="55"/>
      <c r="L19" s="26"/>
      <c r="M19" s="35"/>
      <c r="N19" s="36"/>
    </row>
    <row r="20" spans="2:14" s="6" customFormat="1" ht="21" customHeight="1">
      <c r="B20" s="18" t="s">
        <v>7</v>
      </c>
      <c r="C20" s="85">
        <f>Urbanistica!C20+Scuola!C20+'Area Culturale'!C20+Tributi!C20+'LL.PP.'!C20+'Area Amministrativa'!C22</f>
        <v>14</v>
      </c>
      <c r="D20" s="16">
        <f>C20/C22</f>
        <v>0.05054151624548736</v>
      </c>
      <c r="E20" s="85">
        <f>Urbanistica!E20+Scuola!E20+'Area Culturale'!E20+Tributi!E20+'LL.PP.'!E20+'Area Amministrativa'!E22</f>
        <v>17</v>
      </c>
      <c r="F20" s="16">
        <f>E20/E22</f>
        <v>0.07203389830508475</v>
      </c>
      <c r="H20" s="7"/>
      <c r="J20" s="26"/>
      <c r="K20" s="55"/>
      <c r="L20" s="26"/>
      <c r="M20" s="35"/>
      <c r="N20" s="36"/>
    </row>
    <row r="21" spans="2:14" s="6" customFormat="1" ht="21" customHeight="1" thickBot="1">
      <c r="B21" s="49" t="s">
        <v>40</v>
      </c>
      <c r="C21" s="86">
        <f>Urbanistica!C21+Scuola!C21+'Area Culturale'!C21+Tributi!C21+'LL.PP.'!C21+'Area Amministrativa'!C23</f>
        <v>15</v>
      </c>
      <c r="D21" s="17">
        <f>C21/C22</f>
        <v>0.05415162454873646</v>
      </c>
      <c r="E21" s="86">
        <f>Urbanistica!E21+Scuola!E21+'Area Culturale'!E21+Tributi!E21+'LL.PP.'!E21+'Area Amministrativa'!E23</f>
        <v>3</v>
      </c>
      <c r="F21" s="17">
        <f>E21/E22</f>
        <v>0.012711864406779662</v>
      </c>
      <c r="H21" s="7"/>
      <c r="J21" s="26"/>
      <c r="K21" s="55"/>
      <c r="L21" s="26"/>
      <c r="M21" s="35"/>
      <c r="N21" s="36"/>
    </row>
    <row r="22" spans="2:14" s="43" customFormat="1" ht="21" customHeight="1" thickBot="1" thickTop="1">
      <c r="B22" s="50" t="s">
        <v>4</v>
      </c>
      <c r="C22" s="87">
        <f>SUM(C18:C21)</f>
        <v>277</v>
      </c>
      <c r="D22" s="42">
        <f>SUM(D18:D21)</f>
        <v>1.0000000000000002</v>
      </c>
      <c r="E22" s="87">
        <f>SUM(E18:E21)</f>
        <v>236</v>
      </c>
      <c r="F22" s="42">
        <f>SUM(F18:F21)</f>
        <v>1</v>
      </c>
      <c r="H22" s="44"/>
      <c r="J22" s="45"/>
      <c r="K22" s="56"/>
      <c r="L22" s="45"/>
      <c r="M22" s="38"/>
      <c r="N22" s="46"/>
    </row>
    <row r="23" spans="2:14" s="6" customFormat="1" ht="21" customHeight="1">
      <c r="B23" s="21" t="s">
        <v>106</v>
      </c>
      <c r="C23" s="88">
        <f>Urbanistica!C23+Scuola!C23+'Area Culturale'!C23+Tributi!C23+'LL.PP.'!C23+'Area Amministrativa'!C25</f>
        <v>7</v>
      </c>
      <c r="D23" s="20">
        <f aca="true" t="shared" si="0" ref="D23:D31">C23/$C$32</f>
        <v>0.025362318840579712</v>
      </c>
      <c r="E23" s="88">
        <f>'Area Amministrativa'!E25+Tributi!E23+'Area Culturale'!E23+Scuola!E23+'LL.PP.'!E23+Urbanistica!E23</f>
        <v>7</v>
      </c>
      <c r="F23" s="20">
        <f>E23/E32</f>
        <v>0.029661016949152543</v>
      </c>
      <c r="H23" s="7"/>
      <c r="J23" s="26"/>
      <c r="K23" s="55"/>
      <c r="L23" s="26"/>
      <c r="M23" s="35"/>
      <c r="N23" s="36"/>
    </row>
    <row r="24" spans="2:14" s="6" customFormat="1" ht="21" customHeight="1">
      <c r="B24" s="18" t="s">
        <v>107</v>
      </c>
      <c r="C24" s="85">
        <f>Urbanistica!C24+Scuola!C24+'Area Culturale'!C24+Tributi!C24+'LL.PP.'!C24+'Area Amministrativa'!C26</f>
        <v>70</v>
      </c>
      <c r="D24" s="16">
        <f t="shared" si="0"/>
        <v>0.2536231884057971</v>
      </c>
      <c r="E24" s="85">
        <f>'Area Amministrativa'!E26+Tributi!E24+'Area Culturale'!E24+Scuola!E24+'LL.PP.'!E24+Urbanistica!E24</f>
        <v>58</v>
      </c>
      <c r="F24" s="16">
        <f>E24/E32</f>
        <v>0.2457627118644068</v>
      </c>
      <c r="H24" s="7"/>
      <c r="J24" s="26"/>
      <c r="K24" s="55"/>
      <c r="L24" s="26"/>
      <c r="M24" s="35"/>
      <c r="N24" s="36"/>
    </row>
    <row r="25" spans="2:14" s="6" customFormat="1" ht="21" customHeight="1">
      <c r="B25" s="18" t="s">
        <v>8</v>
      </c>
      <c r="C25" s="85">
        <f>Urbanistica!C25+Scuola!C25+'Area Culturale'!C25+Tributi!C25+'LL.PP.'!C25+'Area Amministrativa'!C27</f>
        <v>53</v>
      </c>
      <c r="D25" s="16">
        <f t="shared" si="0"/>
        <v>0.19202898550724637</v>
      </c>
      <c r="E25" s="85">
        <f>'Area Amministrativa'!E27+Tributi!E25+'Area Culturale'!E25+Scuola!E25+'LL.PP.'!E25+Urbanistica!E25</f>
        <v>62</v>
      </c>
      <c r="F25" s="16">
        <f>E25/E32</f>
        <v>0.2627118644067797</v>
      </c>
      <c r="H25" s="7"/>
      <c r="J25" s="26"/>
      <c r="K25" s="55"/>
      <c r="L25" s="26"/>
      <c r="M25" s="35"/>
      <c r="N25" s="36"/>
    </row>
    <row r="26" spans="2:14" s="6" customFormat="1" ht="21" customHeight="1">
      <c r="B26" s="18" t="s">
        <v>108</v>
      </c>
      <c r="C26" s="85">
        <f>Urbanistica!C26+Scuola!C26+'Area Culturale'!C26+Tributi!C26+'LL.PP.'!C26+'Area Amministrativa'!C28</f>
        <v>50</v>
      </c>
      <c r="D26" s="16">
        <f t="shared" si="0"/>
        <v>0.18115942028985507</v>
      </c>
      <c r="E26" s="85">
        <f>'Area Amministrativa'!E28+Tributi!E26+'Area Culturale'!E26+Scuola!E26+'LL.PP.'!E26+Urbanistica!E26</f>
        <v>29</v>
      </c>
      <c r="F26" s="16">
        <f>E26/E32</f>
        <v>0.1228813559322034</v>
      </c>
      <c r="H26" s="7"/>
      <c r="J26" s="26"/>
      <c r="K26" s="55"/>
      <c r="L26" s="26"/>
      <c r="M26" s="35"/>
      <c r="N26" s="36"/>
    </row>
    <row r="27" spans="2:14" s="6" customFormat="1" ht="21" customHeight="1">
      <c r="B27" s="18" t="s">
        <v>109</v>
      </c>
      <c r="C27" s="85">
        <f>Urbanistica!C27+Scuola!C27+'Area Culturale'!C27+Tributi!C27+'LL.PP.'!C27+'Area Amministrativa'!C29</f>
        <v>16</v>
      </c>
      <c r="D27" s="16">
        <f t="shared" si="0"/>
        <v>0.057971014492753624</v>
      </c>
      <c r="E27" s="85">
        <f>'Area Amministrativa'!E29+Tributi!E27+'Area Culturale'!E27+Scuola!E27+'LL.PP.'!E27+Urbanistica!E27</f>
        <v>12</v>
      </c>
      <c r="F27" s="16">
        <f>E27/E32</f>
        <v>0.05084745762711865</v>
      </c>
      <c r="H27" s="7"/>
      <c r="J27" s="26"/>
      <c r="K27" s="55"/>
      <c r="L27" s="26"/>
      <c r="M27" s="35"/>
      <c r="N27" s="36"/>
    </row>
    <row r="28" spans="2:14" s="6" customFormat="1" ht="21" customHeight="1">
      <c r="B28" s="18" t="s">
        <v>110</v>
      </c>
      <c r="C28" s="85">
        <f>Urbanistica!C28+Scuola!C28+'Area Culturale'!C28+Tributi!C28+'LL.PP.'!C28+'Area Amministrativa'!C30</f>
        <v>10</v>
      </c>
      <c r="D28" s="16">
        <f t="shared" si="0"/>
        <v>0.036231884057971016</v>
      </c>
      <c r="E28" s="85">
        <f>'Area Amministrativa'!E30+Tributi!E28+'Area Culturale'!E28+Scuola!E28+'LL.PP.'!E28+Urbanistica!E28</f>
        <v>17</v>
      </c>
      <c r="F28" s="16">
        <f>E28/E32</f>
        <v>0.07203389830508475</v>
      </c>
      <c r="H28" s="7"/>
      <c r="J28" s="26"/>
      <c r="K28" s="55"/>
      <c r="L28" s="26"/>
      <c r="M28" s="35"/>
      <c r="N28" s="36"/>
    </row>
    <row r="29" spans="2:14" s="6" customFormat="1" ht="21" customHeight="1">
      <c r="B29" s="18" t="s">
        <v>9</v>
      </c>
      <c r="C29" s="85">
        <f>Urbanistica!C29+Scuola!C29+'Area Culturale'!C29+Tributi!C29+'LL.PP.'!C29+'Area Amministrativa'!C31</f>
        <v>23</v>
      </c>
      <c r="D29" s="16">
        <f t="shared" si="0"/>
        <v>0.08333333333333333</v>
      </c>
      <c r="E29" s="85">
        <f>'Area Amministrativa'!E31+Tributi!E29+'Area Culturale'!E29+Scuola!E29+'LL.PP.'!E29+Urbanistica!E29</f>
        <v>21</v>
      </c>
      <c r="F29" s="16">
        <f>E29/E32</f>
        <v>0.08898305084745763</v>
      </c>
      <c r="H29" s="7"/>
      <c r="J29" s="26"/>
      <c r="K29" s="55"/>
      <c r="L29" s="26"/>
      <c r="M29" s="35"/>
      <c r="N29" s="36"/>
    </row>
    <row r="30" spans="2:14" s="6" customFormat="1" ht="21" customHeight="1">
      <c r="B30" s="18" t="s">
        <v>111</v>
      </c>
      <c r="C30" s="85">
        <f>Urbanistica!C30+Scuola!C30+'Area Culturale'!C30+Tributi!C30+'LL.PP.'!C30+'Area Amministrativa'!C32</f>
        <v>32</v>
      </c>
      <c r="D30" s="16">
        <f t="shared" si="0"/>
        <v>0.11594202898550725</v>
      </c>
      <c r="E30" s="85">
        <f>'Area Amministrativa'!E32+Tributi!E30-1+'Area Culturale'!E30+Scuola!E30+'LL.PP.'!E30+Urbanistica!E30</f>
        <v>24</v>
      </c>
      <c r="F30" s="16">
        <f>E30/E32</f>
        <v>0.1016949152542373</v>
      </c>
      <c r="H30" s="7"/>
      <c r="J30" s="26"/>
      <c r="K30" s="55"/>
      <c r="L30" s="26"/>
      <c r="M30" s="35"/>
      <c r="N30" s="36"/>
    </row>
    <row r="31" spans="2:14" s="6" customFormat="1" ht="21" customHeight="1" thickBot="1">
      <c r="B31" s="49" t="s">
        <v>40</v>
      </c>
      <c r="C31" s="86">
        <f>Urbanistica!C31+Scuola!C31+'Area Culturale'!C31+Tributi!C31+'LL.PP.'!C31+'Area Amministrativa'!C34</f>
        <v>15</v>
      </c>
      <c r="D31" s="17">
        <f t="shared" si="0"/>
        <v>0.05434782608695652</v>
      </c>
      <c r="E31" s="86">
        <f>'Area Amministrativa'!E33+Tributi!E31+'Area Culturale'!E31+Scuola!E31+'LL.PP.'!E31+Urbanistica!E31+1</f>
        <v>6</v>
      </c>
      <c r="F31" s="17">
        <f>E31/E32</f>
        <v>0.025423728813559324</v>
      </c>
      <c r="H31" s="7"/>
      <c r="J31" s="26"/>
      <c r="K31" s="55"/>
      <c r="L31" s="26"/>
      <c r="M31" s="35"/>
      <c r="N31" s="36"/>
    </row>
    <row r="32" spans="2:14" s="43" customFormat="1" ht="21" customHeight="1" thickBot="1" thickTop="1">
      <c r="B32" s="50" t="s">
        <v>4</v>
      </c>
      <c r="C32" s="87">
        <f>SUM(C23:C31)</f>
        <v>276</v>
      </c>
      <c r="D32" s="42">
        <f>SUM(D23:D31)</f>
        <v>1</v>
      </c>
      <c r="E32" s="87">
        <f>SUM(E23:E31)</f>
        <v>236</v>
      </c>
      <c r="F32" s="42">
        <f>SUM(F23:F31)</f>
        <v>1</v>
      </c>
      <c r="H32" s="44"/>
      <c r="J32" s="45"/>
      <c r="K32" s="56"/>
      <c r="L32" s="45"/>
      <c r="M32" s="38"/>
      <c r="N32" s="46"/>
    </row>
    <row r="33" spans="2:14" s="6" customFormat="1" ht="21" customHeight="1">
      <c r="B33" s="21" t="s">
        <v>35</v>
      </c>
      <c r="C33" s="88">
        <f>Urbanistica!C33+Scuola!C33+'Area Culturale'!C33+Tributi!C33+'LL.PP.'!C33+'Area Amministrativa'!C36</f>
        <v>180</v>
      </c>
      <c r="D33" s="20">
        <f>C33/C36</f>
        <v>0.6498194945848376</v>
      </c>
      <c r="E33" s="88">
        <f>Urbanistica!E33+Scuola!E33+'Area Culturale'!E33+Tributi!E33+'LL.PP.'!E33+'Area Amministrativa'!E36</f>
        <v>129</v>
      </c>
      <c r="F33" s="20">
        <f>E33/E36</f>
        <v>0.5466101694915254</v>
      </c>
      <c r="H33" s="7"/>
      <c r="J33" s="26"/>
      <c r="K33" s="55"/>
      <c r="L33" s="26"/>
      <c r="M33" s="35"/>
      <c r="N33" s="36"/>
    </row>
    <row r="34" spans="2:14" s="6" customFormat="1" ht="21" customHeight="1">
      <c r="B34" s="18" t="s">
        <v>36</v>
      </c>
      <c r="C34" s="85">
        <f>Urbanistica!C34+Scuola!C34+'Area Culturale'!C34+Tributi!C34+'LL.PP.'!C34+'Area Amministrativa'!C37</f>
        <v>43</v>
      </c>
      <c r="D34" s="16">
        <f>C34/C36</f>
        <v>0.1552346570397112</v>
      </c>
      <c r="E34" s="85">
        <f>Urbanistica!E34+Scuola!E34+'Area Culturale'!E34+Tributi!E34+'LL.PP.'!E34+'Area Amministrativa'!E37</f>
        <v>52</v>
      </c>
      <c r="F34" s="16">
        <f>E34/E36</f>
        <v>0.22033898305084745</v>
      </c>
      <c r="H34" s="7"/>
      <c r="J34" s="26"/>
      <c r="K34" s="55"/>
      <c r="L34" s="26"/>
      <c r="M34" s="35"/>
      <c r="N34" s="36"/>
    </row>
    <row r="35" spans="2:14" s="6" customFormat="1" ht="21" customHeight="1" thickBot="1">
      <c r="B35" s="49" t="s">
        <v>40</v>
      </c>
      <c r="C35" s="86">
        <f>Urbanistica!C35+Scuola!C35+'Area Culturale'!C35+Tributi!C35+'LL.PP.'!C35+'Area Amministrativa'!C38</f>
        <v>54</v>
      </c>
      <c r="D35" s="17">
        <f>C35/C36</f>
        <v>0.19494584837545126</v>
      </c>
      <c r="E35" s="86">
        <f>Urbanistica!E35+Scuola!E35+'Area Culturale'!E35+Tributi!E35+'LL.PP.'!E35+'Area Amministrativa'!E38</f>
        <v>55</v>
      </c>
      <c r="F35" s="17">
        <f>E35/E36</f>
        <v>0.2330508474576271</v>
      </c>
      <c r="H35" s="7"/>
      <c r="J35" s="26"/>
      <c r="K35" s="55"/>
      <c r="L35" s="26"/>
      <c r="M35" s="35"/>
      <c r="N35" s="36"/>
    </row>
    <row r="36" spans="2:14" s="43" customFormat="1" ht="21" customHeight="1" thickBot="1" thickTop="1">
      <c r="B36" s="50" t="s">
        <v>4</v>
      </c>
      <c r="C36" s="87">
        <f>SUM(C33:C35)</f>
        <v>277</v>
      </c>
      <c r="D36" s="42">
        <f>SUM(D33:D35)</f>
        <v>1</v>
      </c>
      <c r="E36" s="87">
        <f>SUM(E33:E35)</f>
        <v>236</v>
      </c>
      <c r="F36" s="42">
        <f>SUM(F33:F35)</f>
        <v>1</v>
      </c>
      <c r="H36" s="44"/>
      <c r="J36" s="45"/>
      <c r="K36" s="56"/>
      <c r="L36" s="45"/>
      <c r="M36" s="38"/>
      <c r="N36" s="46"/>
    </row>
    <row r="37" spans="2:14" s="6" customFormat="1" ht="15" customHeight="1" thickBot="1">
      <c r="B37" s="9"/>
      <c r="D37" s="7"/>
      <c r="F37" s="7"/>
      <c r="H37" s="7"/>
      <c r="J37" s="26"/>
      <c r="K37" s="55"/>
      <c r="L37" s="26"/>
      <c r="M37" s="35"/>
      <c r="N37" s="36"/>
    </row>
    <row r="38" spans="2:14" s="6" customFormat="1" ht="21" customHeight="1">
      <c r="B38" s="130" t="s">
        <v>90</v>
      </c>
      <c r="C38" s="136"/>
      <c r="D38" s="136"/>
      <c r="E38" s="136"/>
      <c r="F38" s="137"/>
      <c r="H38" s="7"/>
      <c r="J38" s="26"/>
      <c r="K38" s="55"/>
      <c r="L38" s="26"/>
      <c r="M38" s="73"/>
      <c r="N38" s="36"/>
    </row>
    <row r="39" spans="2:14" s="6" customFormat="1" ht="21" customHeight="1" thickBot="1">
      <c r="B39" s="138" t="s">
        <v>31</v>
      </c>
      <c r="C39" s="139"/>
      <c r="D39" s="139"/>
      <c r="E39" s="139"/>
      <c r="F39" s="140"/>
      <c r="H39" s="7"/>
      <c r="J39" s="26"/>
      <c r="K39" s="55"/>
      <c r="L39" s="26"/>
      <c r="M39" s="73"/>
      <c r="N39" s="36"/>
    </row>
    <row r="40" spans="2:14" s="6" customFormat="1" ht="21" customHeight="1" thickBot="1">
      <c r="B40" s="84"/>
      <c r="C40" s="130" t="s">
        <v>115</v>
      </c>
      <c r="D40" s="137"/>
      <c r="E40" s="130" t="s">
        <v>123</v>
      </c>
      <c r="F40" s="137"/>
      <c r="H40" s="7"/>
      <c r="J40" s="26"/>
      <c r="K40" s="55"/>
      <c r="L40" s="26"/>
      <c r="M40" s="73"/>
      <c r="N40" s="36"/>
    </row>
    <row r="41" spans="2:14" s="6" customFormat="1" ht="21" customHeight="1">
      <c r="B41" s="21" t="s">
        <v>11</v>
      </c>
      <c r="C41" s="88">
        <f>'Area Amministrativa'!C61+Tributi!C52+'Area Culturale'!C50+Scuola!C52+'LL.PP.'!C50+Urbanistica!C52</f>
        <v>149</v>
      </c>
      <c r="D41" s="20">
        <f>C41/C44</f>
        <v>0.5379061371841155</v>
      </c>
      <c r="E41" s="19">
        <f>'Area Amministrativa'!E61+Tributi!E52+'Area Culturale'!E50+Scuola!E52+'LL.PP.'!E50+Urbanistica!E52</f>
        <v>154</v>
      </c>
      <c r="F41" s="20">
        <f>E41/E44</f>
        <v>0.652542372881356</v>
      </c>
      <c r="H41" s="7"/>
      <c r="J41" s="26"/>
      <c r="K41" s="55"/>
      <c r="L41" s="26"/>
      <c r="M41" s="73"/>
      <c r="N41" s="36"/>
    </row>
    <row r="42" spans="2:14" s="6" customFormat="1" ht="21" customHeight="1">
      <c r="B42" s="18" t="s">
        <v>12</v>
      </c>
      <c r="C42" s="85">
        <f>'Area Amministrativa'!C62+Tributi!C53+'Area Culturale'!C51+Scuola!C53+'LL.PP.'!C51+Urbanistica!C53</f>
        <v>103</v>
      </c>
      <c r="D42" s="16">
        <f>C42/C44</f>
        <v>0.37184115523465705</v>
      </c>
      <c r="E42" s="14">
        <f>'Area Amministrativa'!E62+Tributi!E53+'Area Culturale'!E51+Scuola!E53+'LL.PP.'!E51+Urbanistica!E53</f>
        <v>80</v>
      </c>
      <c r="F42" s="16">
        <f>E42/E44</f>
        <v>0.3389830508474576</v>
      </c>
      <c r="H42" s="7"/>
      <c r="J42" s="26"/>
      <c r="K42" s="55"/>
      <c r="L42" s="26"/>
      <c r="M42" s="73"/>
      <c r="N42" s="36"/>
    </row>
    <row r="43" spans="2:14" s="6" customFormat="1" ht="21" customHeight="1" thickBot="1">
      <c r="B43" s="49" t="s">
        <v>40</v>
      </c>
      <c r="C43" s="86">
        <f>'Area Amministrativa'!C63+Tributi!C54+'Area Culturale'!C52+Scuola!C54+'LL.PP.'!C52+Urbanistica!C54</f>
        <v>25</v>
      </c>
      <c r="D43" s="17">
        <f>C43/C44</f>
        <v>0.09025270758122744</v>
      </c>
      <c r="E43" s="8">
        <f>'Area Amministrativa'!E63+Tributi!E54+'Area Culturale'!E52+Scuola!E54+'LL.PP.'!E52+Urbanistica!E54</f>
        <v>2</v>
      </c>
      <c r="F43" s="17">
        <f>E43/E44</f>
        <v>0.00847457627118644</v>
      </c>
      <c r="H43" s="7"/>
      <c r="J43" s="26"/>
      <c r="K43" s="55"/>
      <c r="L43" s="26"/>
      <c r="M43" s="73"/>
      <c r="N43" s="36"/>
    </row>
    <row r="44" spans="2:14" s="43" customFormat="1" ht="21" customHeight="1" thickBot="1" thickTop="1">
      <c r="B44" s="50" t="s">
        <v>4</v>
      </c>
      <c r="C44" s="87">
        <f>SUM(C41:C43)</f>
        <v>277</v>
      </c>
      <c r="D44" s="42">
        <f>SUM(D41:D43)</f>
        <v>1</v>
      </c>
      <c r="E44" s="41">
        <f>SUM(E41:E43)</f>
        <v>236</v>
      </c>
      <c r="F44" s="42">
        <f>SUM(F41:F43)</f>
        <v>1</v>
      </c>
      <c r="H44" s="44"/>
      <c r="J44" s="45"/>
      <c r="K44" s="56"/>
      <c r="L44" s="45"/>
      <c r="M44" s="74"/>
      <c r="N44" s="46"/>
    </row>
    <row r="45" spans="2:14" s="6" customFormat="1" ht="15" customHeight="1" thickBot="1">
      <c r="B45" s="9"/>
      <c r="D45" s="7"/>
      <c r="F45" s="7"/>
      <c r="H45" s="7"/>
      <c r="J45" s="26"/>
      <c r="K45" s="55"/>
      <c r="L45" s="26"/>
      <c r="M45" s="73"/>
      <c r="N45" s="36"/>
    </row>
    <row r="46" spans="2:14" s="6" customFormat="1" ht="21" customHeight="1">
      <c r="B46" s="130" t="s">
        <v>91</v>
      </c>
      <c r="C46" s="136"/>
      <c r="D46" s="136"/>
      <c r="E46" s="136"/>
      <c r="F46" s="137"/>
      <c r="H46" s="7"/>
      <c r="J46" s="26"/>
      <c r="K46" s="55"/>
      <c r="L46" s="26"/>
      <c r="M46" s="35"/>
      <c r="N46" s="36"/>
    </row>
    <row r="47" spans="2:14" s="6" customFormat="1" ht="21" customHeight="1" thickBot="1">
      <c r="B47" s="138" t="s">
        <v>92</v>
      </c>
      <c r="C47" s="139"/>
      <c r="D47" s="139"/>
      <c r="E47" s="139"/>
      <c r="F47" s="140"/>
      <c r="H47" s="7"/>
      <c r="J47" s="26"/>
      <c r="K47" s="55"/>
      <c r="L47" s="26"/>
      <c r="M47" s="35"/>
      <c r="N47" s="36"/>
    </row>
    <row r="48" spans="2:14" s="6" customFormat="1" ht="21" customHeight="1" thickBot="1">
      <c r="B48" s="84"/>
      <c r="C48" s="130" t="s">
        <v>115</v>
      </c>
      <c r="D48" s="137"/>
      <c r="E48" s="130" t="s">
        <v>123</v>
      </c>
      <c r="F48" s="137"/>
      <c r="H48" s="7"/>
      <c r="J48" s="26"/>
      <c r="K48" s="55"/>
      <c r="L48" s="26"/>
      <c r="M48" s="35"/>
      <c r="N48" s="36"/>
    </row>
    <row r="49" spans="2:14" s="6" customFormat="1" ht="21" customHeight="1">
      <c r="B49" s="21" t="s">
        <v>14</v>
      </c>
      <c r="C49" s="88">
        <f>'Area Amministrativa'!C69+Tributi!C60+'Area Culturale'!C58+Scuola!C60+'LL.PP.'!C58+Urbanistica!C60</f>
        <v>5</v>
      </c>
      <c r="D49" s="20">
        <f>C49/C54</f>
        <v>0.018050541516245487</v>
      </c>
      <c r="E49" s="19">
        <f>'Area Amministrativa'!E69+Tributi!E60+'Area Culturale'!E58+Scuola!E60+'LL.PP.'!E58+Urbanistica!E60</f>
        <v>5</v>
      </c>
      <c r="F49" s="20">
        <f>E49/E54</f>
        <v>0.0211864406779661</v>
      </c>
      <c r="H49" s="7"/>
      <c r="J49" s="26"/>
      <c r="K49" s="55"/>
      <c r="L49" s="26"/>
      <c r="M49" s="35"/>
      <c r="N49" s="36"/>
    </row>
    <row r="50" spans="2:14" s="6" customFormat="1" ht="21" customHeight="1">
      <c r="B50" s="18" t="s">
        <v>15</v>
      </c>
      <c r="C50" s="85">
        <f>'Area Amministrativa'!C70+Tributi!C61+'Area Culturale'!C59+Scuola!C61+'LL.PP.'!C59+Urbanistica!C61</f>
        <v>40</v>
      </c>
      <c r="D50" s="16">
        <f>C50/C54</f>
        <v>0.1444043321299639</v>
      </c>
      <c r="E50" s="14">
        <f>'Area Amministrativa'!E70+Tributi!E61+'Area Culturale'!E59+Scuola!E61+'LL.PP.'!E59+Urbanistica!E61</f>
        <v>33</v>
      </c>
      <c r="F50" s="16">
        <f>E50/E54</f>
        <v>0.13983050847457626</v>
      </c>
      <c r="H50" s="7"/>
      <c r="J50" s="26"/>
      <c r="K50" s="55"/>
      <c r="L50" s="26"/>
      <c r="M50" s="35"/>
      <c r="N50" s="36"/>
    </row>
    <row r="51" spans="2:14" s="6" customFormat="1" ht="21" customHeight="1">
      <c r="B51" s="18" t="s">
        <v>93</v>
      </c>
      <c r="C51" s="85">
        <f>'Area Amministrativa'!C71+Tributi!C62+'Area Culturale'!C60+Scuola!C62+'LL.PP.'!C60+Urbanistica!C62</f>
        <v>71</v>
      </c>
      <c r="D51" s="16">
        <f>C51/C54</f>
        <v>0.2563176895306859</v>
      </c>
      <c r="E51" s="14">
        <f>'Area Amministrativa'!E71+Tributi!E62+'Area Culturale'!E60+Scuola!E62+'LL.PP.'!E60+Urbanistica!E62</f>
        <v>67</v>
      </c>
      <c r="F51" s="16">
        <f>E51/E54</f>
        <v>0.2838983050847458</v>
      </c>
      <c r="H51" s="7"/>
      <c r="J51" s="26"/>
      <c r="K51" s="55"/>
      <c r="L51" s="26"/>
      <c r="M51" s="35"/>
      <c r="N51" s="36"/>
    </row>
    <row r="52" spans="2:14" s="6" customFormat="1" ht="21" customHeight="1">
      <c r="B52" s="18" t="s">
        <v>17</v>
      </c>
      <c r="C52" s="85">
        <f>'Area Amministrativa'!C72+Tributi!C63+'Area Culturale'!C61+Scuola!C63+'LL.PP.'!C61+Urbanistica!C63</f>
        <v>76</v>
      </c>
      <c r="D52" s="16">
        <f>C52/C54</f>
        <v>0.2743682310469314</v>
      </c>
      <c r="E52" s="14">
        <f>'Area Amministrativa'!E72+Tributi!E63+'Area Culturale'!E61+Scuola!E63+'LL.PP.'!E61+Urbanistica!E63</f>
        <v>63</v>
      </c>
      <c r="F52" s="16">
        <f>E52/E54</f>
        <v>0.2669491525423729</v>
      </c>
      <c r="H52" s="7"/>
      <c r="J52" s="26"/>
      <c r="K52" s="55"/>
      <c r="L52" s="26"/>
      <c r="M52" s="35"/>
      <c r="N52" s="36"/>
    </row>
    <row r="53" spans="2:14" s="6" customFormat="1" ht="21" customHeight="1" thickBot="1">
      <c r="B53" s="49" t="s">
        <v>40</v>
      </c>
      <c r="C53" s="86">
        <f>'Area Amministrativa'!C73+Tributi!C64+'Area Culturale'!C62+Scuola!C64+'LL.PP.'!C62+Urbanistica!C64</f>
        <v>85</v>
      </c>
      <c r="D53" s="17">
        <f>C53/C54</f>
        <v>0.30685920577617326</v>
      </c>
      <c r="E53" s="8">
        <f>'Area Amministrativa'!E73+Tributi!E64+'Area Culturale'!E62+Scuola!E64+'LL.PP.'!E62+Urbanistica!E64</f>
        <v>68</v>
      </c>
      <c r="F53" s="17">
        <f>E53/E54</f>
        <v>0.288135593220339</v>
      </c>
      <c r="H53" s="7"/>
      <c r="J53" s="26"/>
      <c r="K53" s="55"/>
      <c r="L53" s="26"/>
      <c r="M53" s="35"/>
      <c r="N53" s="36"/>
    </row>
    <row r="54" spans="2:14" s="6" customFormat="1" ht="21" customHeight="1" thickBot="1" thickTop="1">
      <c r="B54" s="50" t="s">
        <v>4</v>
      </c>
      <c r="C54" s="87">
        <f>SUM(C49:C53)</f>
        <v>277</v>
      </c>
      <c r="D54" s="42">
        <f>SUM(D49:D53)</f>
        <v>1</v>
      </c>
      <c r="E54" s="41">
        <f>SUM(E49:E53)</f>
        <v>236</v>
      </c>
      <c r="F54" s="42">
        <f>SUM(F49:F53)</f>
        <v>1</v>
      </c>
      <c r="H54" s="7"/>
      <c r="J54" s="26"/>
      <c r="K54" s="55"/>
      <c r="L54" s="26"/>
      <c r="M54" s="35"/>
      <c r="N54" s="36"/>
    </row>
    <row r="55" spans="2:14" s="6" customFormat="1" ht="15" customHeight="1" thickBot="1">
      <c r="B55" s="9"/>
      <c r="D55" s="7"/>
      <c r="F55" s="7"/>
      <c r="H55" s="7"/>
      <c r="J55" s="26"/>
      <c r="K55" s="55"/>
      <c r="L55" s="26"/>
      <c r="M55" s="73"/>
      <c r="N55" s="36"/>
    </row>
    <row r="56" spans="2:26" s="6" customFormat="1" ht="21" customHeight="1">
      <c r="B56" s="130" t="s">
        <v>94</v>
      </c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7"/>
    </row>
    <row r="57" spans="2:26" s="6" customFormat="1" ht="21" customHeight="1" thickBot="1">
      <c r="B57" s="138" t="s">
        <v>86</v>
      </c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40"/>
    </row>
    <row r="58" spans="2:26" s="6" customFormat="1" ht="21" customHeight="1">
      <c r="B58" s="142"/>
      <c r="C58" s="132" t="s">
        <v>14</v>
      </c>
      <c r="D58" s="131"/>
      <c r="E58" s="131"/>
      <c r="F58" s="133"/>
      <c r="G58" s="131" t="s">
        <v>15</v>
      </c>
      <c r="H58" s="131"/>
      <c r="I58" s="131"/>
      <c r="J58" s="131"/>
      <c r="K58" s="132" t="s">
        <v>16</v>
      </c>
      <c r="L58" s="131"/>
      <c r="M58" s="131"/>
      <c r="N58" s="133"/>
      <c r="O58" s="131" t="s">
        <v>17</v>
      </c>
      <c r="P58" s="131"/>
      <c r="Q58" s="131"/>
      <c r="R58" s="131"/>
      <c r="S58" s="132" t="s">
        <v>40</v>
      </c>
      <c r="T58" s="131"/>
      <c r="U58" s="131"/>
      <c r="V58" s="133"/>
      <c r="W58" s="134" t="s">
        <v>4</v>
      </c>
      <c r="X58" s="134"/>
      <c r="Y58" s="134"/>
      <c r="Z58" s="135"/>
    </row>
    <row r="59" spans="2:26" s="6" customFormat="1" ht="21" customHeight="1" thickBot="1">
      <c r="B59" s="143"/>
      <c r="C59" s="138" t="s">
        <v>115</v>
      </c>
      <c r="D59" s="139"/>
      <c r="E59" s="141" t="s">
        <v>123</v>
      </c>
      <c r="F59" s="140"/>
      <c r="G59" s="138" t="s">
        <v>115</v>
      </c>
      <c r="H59" s="139"/>
      <c r="I59" s="141" t="s">
        <v>123</v>
      </c>
      <c r="J59" s="140"/>
      <c r="K59" s="138" t="s">
        <v>115</v>
      </c>
      <c r="L59" s="139"/>
      <c r="M59" s="141" t="s">
        <v>123</v>
      </c>
      <c r="N59" s="140"/>
      <c r="O59" s="138" t="s">
        <v>115</v>
      </c>
      <c r="P59" s="139"/>
      <c r="Q59" s="141" t="s">
        <v>123</v>
      </c>
      <c r="R59" s="140"/>
      <c r="S59" s="138" t="s">
        <v>115</v>
      </c>
      <c r="T59" s="139"/>
      <c r="U59" s="141" t="s">
        <v>123</v>
      </c>
      <c r="V59" s="140"/>
      <c r="W59" s="138" t="s">
        <v>115</v>
      </c>
      <c r="X59" s="139"/>
      <c r="Y59" s="141" t="s">
        <v>123</v>
      </c>
      <c r="Z59" s="140"/>
    </row>
    <row r="60" spans="2:30" s="6" customFormat="1" ht="28.5" customHeight="1">
      <c r="B60" s="18" t="s">
        <v>23</v>
      </c>
      <c r="C60" s="93">
        <f>'Area Amministrativa'!C80+Tributi!C71+'Area Culturale'!C69+Scuola!C71+'LL.PP.'!C69+Urbanistica!C71</f>
        <v>8</v>
      </c>
      <c r="D60" s="48">
        <f aca="true" t="shared" si="1" ref="D60:D66">C60/W60</f>
        <v>0.02888086642599278</v>
      </c>
      <c r="E60" s="47">
        <f>'Area Amministrativa'!E80+Tributi!E71+'Area Culturale'!E69+Scuola!E71+'LL.PP.'!E69+Urbanistica!E71</f>
        <v>5</v>
      </c>
      <c r="F60" s="94">
        <f aca="true" t="shared" si="2" ref="F60:F66">E60/Y60</f>
        <v>0.0211864406779661</v>
      </c>
      <c r="G60" s="68">
        <f>'Area Amministrativa'!G80+Tributi!G71+'Area Culturale'!G69+Scuola!G71+'LL.PP.'!G69+Urbanistica!G71</f>
        <v>60</v>
      </c>
      <c r="H60" s="48">
        <f aca="true" t="shared" si="3" ref="H60:H66">G60/W60</f>
        <v>0.21660649819494585</v>
      </c>
      <c r="I60" s="47">
        <f>'Area Amministrativa'!I80+Tributi!I71+'Area Culturale'!I69+Scuola!I71+'LL.PP.'!I69+Urbanistica!I71</f>
        <v>44</v>
      </c>
      <c r="J60" s="13">
        <f aca="true" t="shared" si="4" ref="J60:J66">I60/Y60</f>
        <v>0.1864406779661017</v>
      </c>
      <c r="K60" s="93">
        <f>'Area Amministrativa'!K80+Tributi!K71+'Area Culturale'!K69+Scuola!K71+'LL.PP.'!K69+Urbanistica!K71</f>
        <v>73</v>
      </c>
      <c r="L60" s="48">
        <f aca="true" t="shared" si="5" ref="L60:L66">K60/W60</f>
        <v>0.26353790613718414</v>
      </c>
      <c r="M60" s="47">
        <f>'Area Amministrativa'!M80+Tributi!M71+'Area Culturale'!M69+Scuola!M71+'LL.PP.'!M69+Urbanistica!M71</f>
        <v>63</v>
      </c>
      <c r="N60" s="94">
        <f aca="true" t="shared" si="6" ref="N60:N66">M60/Y60</f>
        <v>0.2669491525423729</v>
      </c>
      <c r="O60" s="68">
        <f>'Area Amministrativa'!O80+Tributi!O71+'Area Culturale'!O69+Scuola!O71+'LL.PP.'!O69+Urbanistica!O71</f>
        <v>133</v>
      </c>
      <c r="P60" s="48">
        <f aca="true" t="shared" si="7" ref="P60:P66">O60/W60</f>
        <v>0.48014440433212996</v>
      </c>
      <c r="Q60" s="47">
        <f>'Area Amministrativa'!Q80+Tributi!Q71+'Area Culturale'!Q69+Scuola!Q71+'LL.PP.'!Q69+Urbanistica!Q71</f>
        <v>118</v>
      </c>
      <c r="R60" s="13">
        <f aca="true" t="shared" si="8" ref="R60:R66">Q60/Y60</f>
        <v>0.5</v>
      </c>
      <c r="S60" s="101">
        <f>'Area Amministrativa'!S80+Tributi!S71+'Area Culturale'!S69+Scuola!S71+'LL.PP.'!S69+Urbanistica!S71</f>
        <v>3</v>
      </c>
      <c r="T60" s="13">
        <f aca="true" t="shared" si="9" ref="T60:T66">S60/W60</f>
        <v>0.010830324909747292</v>
      </c>
      <c r="U60" s="108">
        <f>'Area Amministrativa'!U80+Tributi!U71+'Area Culturale'!U69+Scuola!U71+'LL.PP.'!U69+Urbanistica!U71</f>
        <v>6</v>
      </c>
      <c r="V60" s="94">
        <f aca="true" t="shared" si="10" ref="V60:V66">U60/Y60</f>
        <v>0.025423728813559324</v>
      </c>
      <c r="W60" s="69">
        <f aca="true" t="shared" si="11" ref="W60:W66">O60+K60+G60+C60+S60</f>
        <v>277</v>
      </c>
      <c r="X60" s="70">
        <f aca="true" t="shared" si="12" ref="X60:X66">D60+H60+L60+P60+T60</f>
        <v>1</v>
      </c>
      <c r="Y60" s="61">
        <f aca="true" t="shared" si="13" ref="Y60:Y66">Q60+M60+I60+E60+U60</f>
        <v>236</v>
      </c>
      <c r="Z60" s="40">
        <f aca="true" t="shared" si="14" ref="Z60:Z66">F60+J60+N60+R60+V60</f>
        <v>1</v>
      </c>
      <c r="AA60" s="12">
        <f aca="true" t="shared" si="15" ref="AA60:AA66">C60</f>
        <v>8</v>
      </c>
      <c r="AB60" s="12">
        <f aca="true" t="shared" si="16" ref="AB60:AB66">G60</f>
        <v>60</v>
      </c>
      <c r="AC60" s="12">
        <f aca="true" t="shared" si="17" ref="AC60:AC66">K60</f>
        <v>73</v>
      </c>
      <c r="AD60" s="10">
        <f aca="true" t="shared" si="18" ref="AD60:AD66">O60</f>
        <v>133</v>
      </c>
    </row>
    <row r="61" spans="2:30" s="6" customFormat="1" ht="28.5" customHeight="1">
      <c r="B61" s="18" t="s">
        <v>18</v>
      </c>
      <c r="C61" s="93">
        <f>'Area Amministrativa'!C81+Tributi!C72+'Area Culturale'!C70+Scuola!C72+'LL.PP.'!C70+Urbanistica!C72</f>
        <v>2</v>
      </c>
      <c r="D61" s="48">
        <f t="shared" si="1"/>
        <v>0.007220216606498195</v>
      </c>
      <c r="E61" s="47">
        <f>'Area Amministrativa'!E81+Tributi!E72+'Area Culturale'!E70+Scuola!E72+'LL.PP.'!E70+Urbanistica!E72</f>
        <v>0</v>
      </c>
      <c r="F61" s="94">
        <f t="shared" si="2"/>
        <v>0</v>
      </c>
      <c r="G61" s="68">
        <f>'Area Amministrativa'!G81+Tributi!G72+'Area Culturale'!G70+Scuola!G72+'LL.PP.'!G70+Urbanistica!G72</f>
        <v>21</v>
      </c>
      <c r="H61" s="48">
        <f t="shared" si="3"/>
        <v>0.07581227436823104</v>
      </c>
      <c r="I61" s="47">
        <f>'Area Amministrativa'!I81+Tributi!I72+'Area Culturale'!I70+Scuola!I72+'LL.PP.'!I70+Urbanistica!I72</f>
        <v>11</v>
      </c>
      <c r="J61" s="13">
        <f t="shared" si="4"/>
        <v>0.046610169491525424</v>
      </c>
      <c r="K61" s="93">
        <f>'Area Amministrativa'!K81+Tributi!K72+'Area Culturale'!K70+Scuola!K72+'LL.PP.'!K70+Urbanistica!K72</f>
        <v>64</v>
      </c>
      <c r="L61" s="48">
        <f t="shared" si="5"/>
        <v>0.23104693140794225</v>
      </c>
      <c r="M61" s="47">
        <f>'Area Amministrativa'!M81+Tributi!M72+'Area Culturale'!M70+Scuola!M72+'LL.PP.'!M70+Urbanistica!M72</f>
        <v>46</v>
      </c>
      <c r="N61" s="94">
        <f t="shared" si="6"/>
        <v>0.19491525423728814</v>
      </c>
      <c r="O61" s="68">
        <f>'Area Amministrativa'!O81+Tributi!O72+'Area Culturale'!O70+Scuola!O72+'LL.PP.'!O70+Urbanistica!O72</f>
        <v>185</v>
      </c>
      <c r="P61" s="48">
        <f t="shared" si="7"/>
        <v>0.6678700361010831</v>
      </c>
      <c r="Q61" s="47">
        <f>'Area Amministrativa'!Q81+Tributi!Q72+'Area Culturale'!Q70+Scuola!Q72+'LL.PP.'!Q70+Urbanistica!Q72</f>
        <v>173</v>
      </c>
      <c r="R61" s="13">
        <f t="shared" si="8"/>
        <v>0.7330508474576272</v>
      </c>
      <c r="S61" s="101">
        <f>'Area Amministrativa'!S81+Tributi!S72+'Area Culturale'!S70+Scuola!S72+'LL.PP.'!S70+Urbanistica!S72</f>
        <v>5</v>
      </c>
      <c r="T61" s="13">
        <f t="shared" si="9"/>
        <v>0.018050541516245487</v>
      </c>
      <c r="U61" s="108">
        <f>'Area Amministrativa'!U81+Tributi!U72+'Area Culturale'!U70+Scuola!U72+'LL.PP.'!U70+Urbanistica!U72</f>
        <v>6</v>
      </c>
      <c r="V61" s="94">
        <f t="shared" si="10"/>
        <v>0.025423728813559324</v>
      </c>
      <c r="W61" s="69">
        <f t="shared" si="11"/>
        <v>277</v>
      </c>
      <c r="X61" s="70">
        <f t="shared" si="12"/>
        <v>1</v>
      </c>
      <c r="Y61" s="61">
        <f t="shared" si="13"/>
        <v>236</v>
      </c>
      <c r="Z61" s="40">
        <f t="shared" si="14"/>
        <v>1</v>
      </c>
      <c r="AA61" s="12">
        <f t="shared" si="15"/>
        <v>2</v>
      </c>
      <c r="AB61" s="12">
        <f t="shared" si="16"/>
        <v>21</v>
      </c>
      <c r="AC61" s="12">
        <f t="shared" si="17"/>
        <v>64</v>
      </c>
      <c r="AD61" s="10">
        <f t="shared" si="18"/>
        <v>185</v>
      </c>
    </row>
    <row r="62" spans="2:30" s="6" customFormat="1" ht="28.5" customHeight="1">
      <c r="B62" s="18" t="s">
        <v>19</v>
      </c>
      <c r="C62" s="93">
        <f>'Area Amministrativa'!C82+Tributi!C73+'Area Culturale'!C71+Scuola!C73+'LL.PP.'!C71+Urbanistica!C73</f>
        <v>4</v>
      </c>
      <c r="D62" s="48">
        <f t="shared" si="1"/>
        <v>0.01444043321299639</v>
      </c>
      <c r="E62" s="47">
        <f>'Area Amministrativa'!E82+Tributi!E73+'Area Culturale'!E71+Scuola!E73+'LL.PP.'!E71+Urbanistica!E73</f>
        <v>0</v>
      </c>
      <c r="F62" s="94">
        <f t="shared" si="2"/>
        <v>0</v>
      </c>
      <c r="G62" s="68">
        <f>'Area Amministrativa'!G82+Tributi!G73+'Area Culturale'!G71+Scuola!G73+'LL.PP.'!G71+Urbanistica!G73</f>
        <v>20</v>
      </c>
      <c r="H62" s="48">
        <f t="shared" si="3"/>
        <v>0.07220216606498195</v>
      </c>
      <c r="I62" s="47">
        <f>'Area Amministrativa'!I82+Tributi!I73+'Area Culturale'!I71+Scuola!I73+'LL.PP.'!I71+Urbanistica!I73</f>
        <v>11</v>
      </c>
      <c r="J62" s="13">
        <f t="shared" si="4"/>
        <v>0.046610169491525424</v>
      </c>
      <c r="K62" s="93">
        <f>'Area Amministrativa'!K82+Tributi!K73+'Area Culturale'!K71+Scuola!K73+'LL.PP.'!K71+Urbanistica!K73</f>
        <v>58</v>
      </c>
      <c r="L62" s="48">
        <f t="shared" si="5"/>
        <v>0.20938628158844766</v>
      </c>
      <c r="M62" s="47">
        <f>'Area Amministrativa'!M82+Tributi!M73+'Area Culturale'!M71+Scuola!M73+'LL.PP.'!M71+Urbanistica!M73</f>
        <v>52</v>
      </c>
      <c r="N62" s="94">
        <f t="shared" si="6"/>
        <v>0.22033898305084745</v>
      </c>
      <c r="O62" s="68">
        <f>'Area Amministrativa'!O82+Tributi!O73+'Area Culturale'!O71+Scuola!O73+'LL.PP.'!O71+Urbanistica!O73</f>
        <v>190</v>
      </c>
      <c r="P62" s="48">
        <f t="shared" si="7"/>
        <v>0.6859205776173285</v>
      </c>
      <c r="Q62" s="47">
        <f>'Area Amministrativa'!Q82+Tributi!Q73+'Area Culturale'!Q71+Scuola!Q73+'LL.PP.'!Q71+Urbanistica!Q73</f>
        <v>164</v>
      </c>
      <c r="R62" s="13">
        <f t="shared" si="8"/>
        <v>0.6949152542372882</v>
      </c>
      <c r="S62" s="101">
        <f>'Area Amministrativa'!S82+Tributi!S73+'Area Culturale'!S71+Scuola!S73+'LL.PP.'!S71+Urbanistica!S73</f>
        <v>5</v>
      </c>
      <c r="T62" s="13">
        <f t="shared" si="9"/>
        <v>0.018050541516245487</v>
      </c>
      <c r="U62" s="108">
        <f>'Area Amministrativa'!U82+Tributi!U73+'Area Culturale'!U71+Scuola!U73+'LL.PP.'!U71+Urbanistica!U73</f>
        <v>9</v>
      </c>
      <c r="V62" s="94">
        <f t="shared" si="10"/>
        <v>0.038135593220338986</v>
      </c>
      <c r="W62" s="69">
        <f t="shared" si="11"/>
        <v>277</v>
      </c>
      <c r="X62" s="70">
        <f t="shared" si="12"/>
        <v>1</v>
      </c>
      <c r="Y62" s="61">
        <f t="shared" si="13"/>
        <v>236</v>
      </c>
      <c r="Z62" s="40">
        <f t="shared" si="14"/>
        <v>1</v>
      </c>
      <c r="AA62" s="12">
        <f t="shared" si="15"/>
        <v>4</v>
      </c>
      <c r="AB62" s="12">
        <f t="shared" si="16"/>
        <v>20</v>
      </c>
      <c r="AC62" s="12">
        <f t="shared" si="17"/>
        <v>58</v>
      </c>
      <c r="AD62" s="10">
        <f t="shared" si="18"/>
        <v>190</v>
      </c>
    </row>
    <row r="63" spans="2:30" s="6" customFormat="1" ht="28.5" customHeight="1">
      <c r="B63" s="18" t="s">
        <v>95</v>
      </c>
      <c r="C63" s="93">
        <f>'Area Amministrativa'!C83+Tributi!C74+'Area Culturale'!C72+Scuola!C74+'LL.PP.'!C72+Urbanistica!C74</f>
        <v>2</v>
      </c>
      <c r="D63" s="48">
        <f t="shared" si="1"/>
        <v>0.007220216606498195</v>
      </c>
      <c r="E63" s="47">
        <f>'Area Amministrativa'!E83+Tributi!E74+'Area Culturale'!E72+Scuola!E74+'LL.PP.'!E72+Urbanistica!E74</f>
        <v>1</v>
      </c>
      <c r="F63" s="94">
        <f t="shared" si="2"/>
        <v>0.00423728813559322</v>
      </c>
      <c r="G63" s="68">
        <f>'Area Amministrativa'!G83+Tributi!G74+'Area Culturale'!G72+Scuola!G74+'LL.PP.'!G72+Urbanistica!G74</f>
        <v>28</v>
      </c>
      <c r="H63" s="48">
        <f t="shared" si="3"/>
        <v>0.10108303249097472</v>
      </c>
      <c r="I63" s="47">
        <f>'Area Amministrativa'!I83+Tributi!I74+'Area Culturale'!I72+Scuola!I74+'LL.PP.'!I72+Urbanistica!I74</f>
        <v>12</v>
      </c>
      <c r="J63" s="13">
        <f t="shared" si="4"/>
        <v>0.05084745762711865</v>
      </c>
      <c r="K63" s="93">
        <f>'Area Amministrativa'!K83+Tributi!K74+'Area Culturale'!K72+Scuola!K74+'LL.PP.'!K72+Urbanistica!K74</f>
        <v>63</v>
      </c>
      <c r="L63" s="48">
        <f t="shared" si="5"/>
        <v>0.22743682310469315</v>
      </c>
      <c r="M63" s="47">
        <f>'Area Amministrativa'!M83+Tributi!M74+'Area Culturale'!M72+Scuola!M74+'LL.PP.'!M72+Urbanistica!M74</f>
        <v>64</v>
      </c>
      <c r="N63" s="94">
        <f t="shared" si="6"/>
        <v>0.2711864406779661</v>
      </c>
      <c r="O63" s="68">
        <f>'Area Amministrativa'!O83+Tributi!O74+'Area Culturale'!O72+Scuola!O74+'LL.PP.'!O72+Urbanistica!O74</f>
        <v>178</v>
      </c>
      <c r="P63" s="48">
        <f t="shared" si="7"/>
        <v>0.6425992779783394</v>
      </c>
      <c r="Q63" s="47">
        <f>'Area Amministrativa'!Q83+Tributi!Q74+'Area Culturale'!Q72+Scuola!Q74+'LL.PP.'!Q72+Urbanistica!Q74</f>
        <v>149</v>
      </c>
      <c r="R63" s="13">
        <f t="shared" si="8"/>
        <v>0.6313559322033898</v>
      </c>
      <c r="S63" s="101">
        <f>'Area Amministrativa'!S83+Tributi!S74+'Area Culturale'!S72+Scuola!S74+'LL.PP.'!S72+Urbanistica!S74</f>
        <v>6</v>
      </c>
      <c r="T63" s="13">
        <f t="shared" si="9"/>
        <v>0.021660649819494584</v>
      </c>
      <c r="U63" s="108">
        <f>'Area Amministrativa'!U83+Tributi!U74+'Area Culturale'!U72+Scuola!U74+'LL.PP.'!U72+Urbanistica!U74</f>
        <v>10</v>
      </c>
      <c r="V63" s="94">
        <f t="shared" si="10"/>
        <v>0.0423728813559322</v>
      </c>
      <c r="W63" s="69">
        <f t="shared" si="11"/>
        <v>277</v>
      </c>
      <c r="X63" s="70">
        <f t="shared" si="12"/>
        <v>1</v>
      </c>
      <c r="Y63" s="61">
        <f t="shared" si="13"/>
        <v>236</v>
      </c>
      <c r="Z63" s="40">
        <f t="shared" si="14"/>
        <v>1</v>
      </c>
      <c r="AA63" s="12">
        <f t="shared" si="15"/>
        <v>2</v>
      </c>
      <c r="AB63" s="12">
        <f t="shared" si="16"/>
        <v>28</v>
      </c>
      <c r="AC63" s="12">
        <f t="shared" si="17"/>
        <v>63</v>
      </c>
      <c r="AD63" s="10">
        <f t="shared" si="18"/>
        <v>178</v>
      </c>
    </row>
    <row r="64" spans="2:30" s="6" customFormat="1" ht="28.5" customHeight="1">
      <c r="B64" s="18" t="s">
        <v>96</v>
      </c>
      <c r="C64" s="93">
        <f>'Area Amministrativa'!C84+Tributi!C75+'Area Culturale'!C73+Scuola!C75+'LL.PP.'!C73+Urbanistica!C75</f>
        <v>5</v>
      </c>
      <c r="D64" s="48">
        <f t="shared" si="1"/>
        <v>0.018050541516245487</v>
      </c>
      <c r="E64" s="47">
        <f>'Area Amministrativa'!E84+Tributi!E75+'Area Culturale'!E73+Scuola!E75+'LL.PP.'!E73+Urbanistica!E75</f>
        <v>2</v>
      </c>
      <c r="F64" s="94">
        <f t="shared" si="2"/>
        <v>0.00847457627118644</v>
      </c>
      <c r="G64" s="68">
        <f>'Area Amministrativa'!G84+Tributi!G75+'Area Culturale'!G73+Scuola!G75+'LL.PP.'!G73+Urbanistica!G75</f>
        <v>25</v>
      </c>
      <c r="H64" s="48">
        <f t="shared" si="3"/>
        <v>0.09025270758122744</v>
      </c>
      <c r="I64" s="47">
        <f>'Area Amministrativa'!I84+Tributi!I75+'Area Culturale'!I73+Scuola!I75+'LL.PP.'!I73+Urbanistica!I75</f>
        <v>10</v>
      </c>
      <c r="J64" s="13">
        <f t="shared" si="4"/>
        <v>0.0423728813559322</v>
      </c>
      <c r="K64" s="93">
        <f>'Area Amministrativa'!K84+Tributi!K75+'Area Culturale'!K73+Scuola!K75+'LL.PP.'!K73+Urbanistica!K75</f>
        <v>65</v>
      </c>
      <c r="L64" s="48">
        <f t="shared" si="5"/>
        <v>0.23465703971119134</v>
      </c>
      <c r="M64" s="47">
        <f>'Area Amministrativa'!M84+Tributi!M75+'Area Culturale'!M73+Scuola!M75+'LL.PP.'!M73+Urbanistica!M75</f>
        <v>62</v>
      </c>
      <c r="N64" s="94">
        <f t="shared" si="6"/>
        <v>0.2627118644067797</v>
      </c>
      <c r="O64" s="68">
        <f>'Area Amministrativa'!O84+Tributi!O75+'Area Culturale'!O73+Scuola!O75+'LL.PP.'!O73+Urbanistica!O75</f>
        <v>176</v>
      </c>
      <c r="P64" s="48">
        <f t="shared" si="7"/>
        <v>0.6353790613718412</v>
      </c>
      <c r="Q64" s="47">
        <f>'Area Amministrativa'!Q84+Tributi!Q75+'Area Culturale'!Q73+Scuola!Q75+'LL.PP.'!Q73+Urbanistica!Q75</f>
        <v>150</v>
      </c>
      <c r="R64" s="13">
        <f t="shared" si="8"/>
        <v>0.635593220338983</v>
      </c>
      <c r="S64" s="101">
        <f>'Area Amministrativa'!S84+Tributi!S75+'Area Culturale'!S73+Scuola!S75+'LL.PP.'!S73+Urbanistica!S75</f>
        <v>6</v>
      </c>
      <c r="T64" s="13">
        <f t="shared" si="9"/>
        <v>0.021660649819494584</v>
      </c>
      <c r="U64" s="108">
        <f>'Area Amministrativa'!U84+Tributi!U75+'Area Culturale'!U73+Scuola!U75+'LL.PP.'!U73+Urbanistica!U75</f>
        <v>12</v>
      </c>
      <c r="V64" s="94">
        <f t="shared" si="10"/>
        <v>0.05084745762711865</v>
      </c>
      <c r="W64" s="69">
        <f t="shared" si="11"/>
        <v>277</v>
      </c>
      <c r="X64" s="70">
        <f t="shared" si="12"/>
        <v>1</v>
      </c>
      <c r="Y64" s="61">
        <f t="shared" si="13"/>
        <v>236</v>
      </c>
      <c r="Z64" s="40">
        <f t="shared" si="14"/>
        <v>0.9999999999999999</v>
      </c>
      <c r="AA64" s="12">
        <f t="shared" si="15"/>
        <v>5</v>
      </c>
      <c r="AB64" s="12">
        <f t="shared" si="16"/>
        <v>25</v>
      </c>
      <c r="AC64" s="12">
        <f t="shared" si="17"/>
        <v>65</v>
      </c>
      <c r="AD64" s="10">
        <f t="shared" si="18"/>
        <v>176</v>
      </c>
    </row>
    <row r="65" spans="2:30" s="6" customFormat="1" ht="28.5" customHeight="1">
      <c r="B65" s="18" t="s">
        <v>97</v>
      </c>
      <c r="C65" s="93">
        <f>'Area Amministrativa'!C85+Tributi!C76+'Area Culturale'!C74+Scuola!C76+'LL.PP.'!C74+Urbanistica!C76</f>
        <v>5</v>
      </c>
      <c r="D65" s="48">
        <f t="shared" si="1"/>
        <v>0.018050541516245487</v>
      </c>
      <c r="E65" s="47">
        <f>'Area Amministrativa'!E85+Tributi!E76+'Area Culturale'!E74+Scuola!E76+'LL.PP.'!E74+Urbanistica!E76</f>
        <v>4</v>
      </c>
      <c r="F65" s="94">
        <f t="shared" si="2"/>
        <v>0.01694915254237288</v>
      </c>
      <c r="G65" s="68">
        <f>'Area Amministrativa'!G85+Tributi!G76+'Area Culturale'!G74+Scuola!G76+'LL.PP.'!G74+Urbanistica!G76</f>
        <v>43</v>
      </c>
      <c r="H65" s="48">
        <f t="shared" si="3"/>
        <v>0.1552346570397112</v>
      </c>
      <c r="I65" s="47">
        <f>'Area Amministrativa'!I85+Tributi!I76+'Area Culturale'!I74+Scuola!I76+'LL.PP.'!I74+Urbanistica!I76</f>
        <v>22</v>
      </c>
      <c r="J65" s="13">
        <f t="shared" si="4"/>
        <v>0.09322033898305085</v>
      </c>
      <c r="K65" s="93">
        <f>'Area Amministrativa'!K85+Tributi!K76+'Area Culturale'!K74+Scuola!K76+'LL.PP.'!K74+Urbanistica!K76</f>
        <v>90</v>
      </c>
      <c r="L65" s="48">
        <f t="shared" si="5"/>
        <v>0.3249097472924188</v>
      </c>
      <c r="M65" s="47">
        <f>'Area Amministrativa'!M85+Tributi!M76+'Area Culturale'!M74+Scuola!M76+'LL.PP.'!M74+Urbanistica!M76</f>
        <v>75</v>
      </c>
      <c r="N65" s="94">
        <f t="shared" si="6"/>
        <v>0.3177966101694915</v>
      </c>
      <c r="O65" s="68">
        <f>'Area Amministrativa'!O85+Tributi!O76+'Area Culturale'!O74+Scuola!O76+'LL.PP.'!O74+Urbanistica!O76</f>
        <v>131</v>
      </c>
      <c r="P65" s="48">
        <f t="shared" si="7"/>
        <v>0.4729241877256318</v>
      </c>
      <c r="Q65" s="47">
        <f>'Area Amministrativa'!Q85+Tributi!Q76+'Area Culturale'!Q74+Scuola!Q76+'LL.PP.'!Q74+Urbanistica!Q76</f>
        <v>121</v>
      </c>
      <c r="R65" s="13">
        <f t="shared" si="8"/>
        <v>0.5127118644067796</v>
      </c>
      <c r="S65" s="101">
        <f>'Area Amministrativa'!S85+Tributi!S76+'Area Culturale'!S74+Scuola!S76+'LL.PP.'!S74+Urbanistica!S76</f>
        <v>8</v>
      </c>
      <c r="T65" s="13">
        <f t="shared" si="9"/>
        <v>0.02888086642599278</v>
      </c>
      <c r="U65" s="108">
        <f>'Area Amministrativa'!U85+Tributi!U76+'Area Culturale'!U74+Scuola!U76+'LL.PP.'!U74+Urbanistica!U76</f>
        <v>14</v>
      </c>
      <c r="V65" s="94">
        <f t="shared" si="10"/>
        <v>0.059322033898305086</v>
      </c>
      <c r="W65" s="69">
        <f t="shared" si="11"/>
        <v>277</v>
      </c>
      <c r="X65" s="70">
        <f t="shared" si="12"/>
        <v>1</v>
      </c>
      <c r="Y65" s="61">
        <f t="shared" si="13"/>
        <v>236</v>
      </c>
      <c r="Z65" s="40">
        <f t="shared" si="14"/>
        <v>0.9999999999999999</v>
      </c>
      <c r="AA65" s="11">
        <f t="shared" si="15"/>
        <v>5</v>
      </c>
      <c r="AB65" s="11">
        <f t="shared" si="16"/>
        <v>43</v>
      </c>
      <c r="AC65" s="11">
        <f t="shared" si="17"/>
        <v>90</v>
      </c>
      <c r="AD65" s="10">
        <f t="shared" si="18"/>
        <v>131</v>
      </c>
    </row>
    <row r="66" spans="2:30" s="6" customFormat="1" ht="28.5" customHeight="1" thickBot="1">
      <c r="B66" s="97" t="s">
        <v>104</v>
      </c>
      <c r="C66" s="95">
        <f>'Area Amministrativa'!C86+Tributi!C77+'Area Culturale'!C75+Scuola!C77+'LL.PP.'!C75+Urbanistica!C77</f>
        <v>5</v>
      </c>
      <c r="D66" s="77">
        <f t="shared" si="1"/>
        <v>0.018050541516245487</v>
      </c>
      <c r="E66" s="99">
        <f>'Area Amministrativa'!E86+Tributi!E77+'Area Culturale'!E75+Scuola!E77+'LL.PP.'!E75+Urbanistica!E77</f>
        <v>7</v>
      </c>
      <c r="F66" s="96">
        <f t="shared" si="2"/>
        <v>0.029661016949152543</v>
      </c>
      <c r="G66" s="98">
        <f>'Area Amministrativa'!G86+Tributi!G77+'Area Culturale'!G75+Scuola!G77+'LL.PP.'!G75+Urbanistica!G77</f>
        <v>49</v>
      </c>
      <c r="H66" s="77">
        <f t="shared" si="3"/>
        <v>0.17689530685920576</v>
      </c>
      <c r="I66" s="99">
        <f>'Area Amministrativa'!I86+Tributi!I77+'Area Culturale'!I75+Scuola!I77+'LL.PP.'!I75+Urbanistica!I77</f>
        <v>38</v>
      </c>
      <c r="J66" s="78">
        <f t="shared" si="4"/>
        <v>0.16101694915254236</v>
      </c>
      <c r="K66" s="95">
        <f>'Area Amministrativa'!K86+Tributi!K77+'Area Culturale'!K75+Scuola!K77+'LL.PP.'!K75+Urbanistica!K77</f>
        <v>83</v>
      </c>
      <c r="L66" s="77">
        <f t="shared" si="5"/>
        <v>0.2996389891696751</v>
      </c>
      <c r="M66" s="99">
        <f>'Area Amministrativa'!M86+Tributi!M77+'Area Culturale'!M75+Scuola!M77+'LL.PP.'!M75+Urbanistica!M77</f>
        <v>60</v>
      </c>
      <c r="N66" s="96">
        <f t="shared" si="6"/>
        <v>0.2542372881355932</v>
      </c>
      <c r="O66" s="98">
        <f>'Area Amministrativa'!O86+Tributi!O77+'Area Culturale'!O75+Scuola!O77+'LL.PP.'!O75+Urbanistica!O77</f>
        <v>134</v>
      </c>
      <c r="P66" s="77">
        <f t="shared" si="7"/>
        <v>0.48375451263537905</v>
      </c>
      <c r="Q66" s="99">
        <f>'Area Amministrativa'!Q86+Tributi!Q77+'Area Culturale'!Q75+Scuola!Q77+'LL.PP.'!Q75+Urbanistica!Q77</f>
        <v>122</v>
      </c>
      <c r="R66" s="78">
        <f t="shared" si="8"/>
        <v>0.5169491525423728</v>
      </c>
      <c r="S66" s="102">
        <f>'Area Amministrativa'!S86+Tributi!S77+'Area Culturale'!S75+Scuola!S77+'LL.PP.'!S75+Urbanistica!S77</f>
        <v>6</v>
      </c>
      <c r="T66" s="78">
        <f t="shared" si="9"/>
        <v>0.021660649819494584</v>
      </c>
      <c r="U66" s="109">
        <f>'Area Amministrativa'!U86+Tributi!U77+'Area Culturale'!U75+Scuola!U77+'LL.PP.'!U75+Urbanistica!U77</f>
        <v>9</v>
      </c>
      <c r="V66" s="96">
        <f t="shared" si="10"/>
        <v>0.038135593220338986</v>
      </c>
      <c r="W66" s="111">
        <f t="shared" si="11"/>
        <v>277</v>
      </c>
      <c r="X66" s="105">
        <f t="shared" si="12"/>
        <v>0.9999999999999999</v>
      </c>
      <c r="Y66" s="62">
        <f t="shared" si="13"/>
        <v>236</v>
      </c>
      <c r="Z66" s="66">
        <f t="shared" si="14"/>
        <v>0.9999999999999999</v>
      </c>
      <c r="AA66" s="11">
        <f t="shared" si="15"/>
        <v>5</v>
      </c>
      <c r="AB66" s="11">
        <f t="shared" si="16"/>
        <v>49</v>
      </c>
      <c r="AC66" s="11">
        <f t="shared" si="17"/>
        <v>83</v>
      </c>
      <c r="AD66" s="10">
        <f t="shared" si="18"/>
        <v>134</v>
      </c>
    </row>
    <row r="67" spans="2:20" s="14" customFormat="1" ht="18" customHeight="1" thickBot="1">
      <c r="B67" s="67"/>
      <c r="C67" s="68"/>
      <c r="D67" s="13"/>
      <c r="E67" s="68"/>
      <c r="F67" s="13"/>
      <c r="G67" s="68"/>
      <c r="H67" s="13"/>
      <c r="I67" s="68"/>
      <c r="J67" s="13"/>
      <c r="K67" s="65"/>
      <c r="L67" s="13"/>
      <c r="M67" s="69"/>
      <c r="N67" s="70"/>
      <c r="O67" s="67"/>
      <c r="P67" s="75"/>
      <c r="Q67" s="75"/>
      <c r="R67" s="75"/>
      <c r="S67" s="75"/>
      <c r="T67" s="76"/>
    </row>
    <row r="68" spans="2:26" s="6" customFormat="1" ht="21" customHeight="1">
      <c r="B68" s="130" t="s">
        <v>98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7"/>
    </row>
    <row r="69" spans="2:26" s="6" customFormat="1" ht="21" customHeight="1" thickBot="1">
      <c r="B69" s="138" t="s">
        <v>99</v>
      </c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40"/>
    </row>
    <row r="70" spans="2:26" s="6" customFormat="1" ht="21" customHeight="1">
      <c r="B70" s="142"/>
      <c r="C70" s="132" t="s">
        <v>14</v>
      </c>
      <c r="D70" s="131"/>
      <c r="E70" s="131"/>
      <c r="F70" s="133"/>
      <c r="G70" s="132" t="s">
        <v>15</v>
      </c>
      <c r="H70" s="131"/>
      <c r="I70" s="131"/>
      <c r="J70" s="133"/>
      <c r="K70" s="131" t="s">
        <v>16</v>
      </c>
      <c r="L70" s="131"/>
      <c r="M70" s="131"/>
      <c r="N70" s="131"/>
      <c r="O70" s="132" t="s">
        <v>17</v>
      </c>
      <c r="P70" s="131"/>
      <c r="Q70" s="131"/>
      <c r="R70" s="133"/>
      <c r="S70" s="131" t="s">
        <v>40</v>
      </c>
      <c r="T70" s="131"/>
      <c r="U70" s="131"/>
      <c r="V70" s="131"/>
      <c r="W70" s="168" t="s">
        <v>4</v>
      </c>
      <c r="X70" s="134"/>
      <c r="Y70" s="134"/>
      <c r="Z70" s="135"/>
    </row>
    <row r="71" spans="2:26" s="6" customFormat="1" ht="21" customHeight="1" thickBot="1">
      <c r="B71" s="143"/>
      <c r="C71" s="138" t="s">
        <v>115</v>
      </c>
      <c r="D71" s="139"/>
      <c r="E71" s="141" t="s">
        <v>123</v>
      </c>
      <c r="F71" s="140"/>
      <c r="G71" s="138" t="s">
        <v>115</v>
      </c>
      <c r="H71" s="139"/>
      <c r="I71" s="141" t="s">
        <v>123</v>
      </c>
      <c r="J71" s="140"/>
      <c r="K71" s="138" t="s">
        <v>115</v>
      </c>
      <c r="L71" s="139"/>
      <c r="M71" s="141" t="s">
        <v>123</v>
      </c>
      <c r="N71" s="140"/>
      <c r="O71" s="138" t="s">
        <v>115</v>
      </c>
      <c r="P71" s="139"/>
      <c r="Q71" s="141" t="s">
        <v>123</v>
      </c>
      <c r="R71" s="140"/>
      <c r="S71" s="138" t="s">
        <v>115</v>
      </c>
      <c r="T71" s="139"/>
      <c r="U71" s="141" t="s">
        <v>123</v>
      </c>
      <c r="V71" s="140"/>
      <c r="W71" s="138" t="s">
        <v>115</v>
      </c>
      <c r="X71" s="139"/>
      <c r="Y71" s="141" t="s">
        <v>123</v>
      </c>
      <c r="Z71" s="140"/>
    </row>
    <row r="72" spans="2:30" s="6" customFormat="1" ht="28.5" customHeight="1">
      <c r="B72" s="18" t="s">
        <v>100</v>
      </c>
      <c r="C72" s="93">
        <f>'Area Amministrativa'!C92+Tributi!C83+'Area Culturale'!C81+Scuola!C83+'LL.PP.'!C81+Urbanistica!C83</f>
        <v>3</v>
      </c>
      <c r="D72" s="13">
        <f>C72/W72</f>
        <v>0.010830324909747292</v>
      </c>
      <c r="E72" s="110">
        <f>'Area Amministrativa'!E92+Tributi!E83+'Area Culturale'!E81+Scuola!E83+'LL.PP.'!E81+Urbanistica!E83</f>
        <v>0</v>
      </c>
      <c r="F72" s="48">
        <f>E72/Y72</f>
        <v>0</v>
      </c>
      <c r="G72" s="93">
        <f>'Area Amministrativa'!G92+Tributi!G83+'Area Culturale'!G81+Scuola!G83+'LL.PP.'!G81+Urbanistica!G83</f>
        <v>17</v>
      </c>
      <c r="H72" s="13">
        <f>G72/W72</f>
        <v>0.061371841155234655</v>
      </c>
      <c r="I72" s="110">
        <f>'Area Amministrativa'!I92+Tributi!I83+'Area Culturale'!I81+Scuola!I83+'LL.PP.'!I81+Urbanistica!I83</f>
        <v>9</v>
      </c>
      <c r="J72" s="48">
        <f>I72/Y72</f>
        <v>0.038135593220338986</v>
      </c>
      <c r="K72" s="68">
        <f>'Area Amministrativa'!K92+Tributi!K83+'Area Culturale'!K81+Scuola!K83+'LL.PP.'!K81+Urbanistica!K83</f>
        <v>49</v>
      </c>
      <c r="L72" s="13">
        <f>K72/W72</f>
        <v>0.17689530685920576</v>
      </c>
      <c r="M72" s="110">
        <f>'Area Amministrativa'!M92+Tributi!M83+'Area Culturale'!M81+Scuola!M83+'LL.PP.'!M81+Urbanistica!M83</f>
        <v>40</v>
      </c>
      <c r="N72" s="48">
        <f>M72/Y72</f>
        <v>0.1694915254237288</v>
      </c>
      <c r="O72" s="93">
        <f>'Area Amministrativa'!O92+Tributi!O83+'Area Culturale'!O81+Scuola!O83+'LL.PP.'!O81+Urbanistica!O83</f>
        <v>202</v>
      </c>
      <c r="P72" s="13">
        <f>O72/W72</f>
        <v>0.7292418772563177</v>
      </c>
      <c r="Q72" s="110">
        <f>'Area Amministrativa'!Q92+Tributi!Q83+'Area Culturale'!Q81+Scuola!Q83+'LL.PP.'!Q81+Urbanistica!Q83</f>
        <v>182</v>
      </c>
      <c r="R72" s="48">
        <f>Q72/Y72</f>
        <v>0.7711864406779662</v>
      </c>
      <c r="S72" s="65">
        <f>'Area Amministrativa'!S92+Tributi!S83+'Area Culturale'!S81+Scuola!S83+'LL.PP.'!S81+Urbanistica!S83</f>
        <v>6</v>
      </c>
      <c r="T72" s="13">
        <f>S72/W72</f>
        <v>0.021660649819494584</v>
      </c>
      <c r="U72" s="107">
        <f>'Area Amministrativa'!U92+Tributi!U83+'Area Culturale'!U81+Scuola!U83+'LL.PP.'!U81+Urbanistica!U83</f>
        <v>5</v>
      </c>
      <c r="V72" s="13">
        <f>U72/Y72</f>
        <v>0.0211864406779661</v>
      </c>
      <c r="W72" s="103">
        <f>O72+K72+G72+C72+S72</f>
        <v>277</v>
      </c>
      <c r="X72" s="70">
        <f>D72+H72+L72+P72+T72</f>
        <v>1</v>
      </c>
      <c r="Y72" s="106">
        <f>Q72+M72+I72+E72+U72</f>
        <v>236</v>
      </c>
      <c r="Z72" s="40">
        <f>F72+J72+N72+R72+V72</f>
        <v>1</v>
      </c>
      <c r="AA72" s="11">
        <f>C72</f>
        <v>3</v>
      </c>
      <c r="AB72" s="11">
        <f>G72</f>
        <v>17</v>
      </c>
      <c r="AC72" s="11">
        <f>K72</f>
        <v>49</v>
      </c>
      <c r="AD72" s="10">
        <f>O72</f>
        <v>202</v>
      </c>
    </row>
    <row r="73" spans="2:30" s="6" customFormat="1" ht="28.5" customHeight="1">
      <c r="B73" s="18" t="s">
        <v>22</v>
      </c>
      <c r="C73" s="93">
        <f>'Area Amministrativa'!C93+Tributi!C84+'Area Culturale'!C82+Scuola!C84+'LL.PP.'!C82+Urbanistica!C84</f>
        <v>1</v>
      </c>
      <c r="D73" s="13">
        <f>C73/W73</f>
        <v>0.0036101083032490976</v>
      </c>
      <c r="E73" s="47">
        <f>'Area Amministrativa'!E93+Tributi!E84+'Area Culturale'!E82+Scuola!E84+'LL.PP.'!E82+Urbanistica!E84</f>
        <v>0</v>
      </c>
      <c r="F73" s="48">
        <f>E73/Y73</f>
        <v>0</v>
      </c>
      <c r="G73" s="93">
        <f>'Area Amministrativa'!G93+Tributi!G84+'Area Culturale'!G82+Scuola!G84+'LL.PP.'!G82+Urbanistica!G84</f>
        <v>16</v>
      </c>
      <c r="H73" s="13">
        <f>G73/W73</f>
        <v>0.05776173285198556</v>
      </c>
      <c r="I73" s="47">
        <f>'Area Amministrativa'!I93+Tributi!I84+'Area Culturale'!I82+Scuola!I84+'LL.PP.'!I82+Urbanistica!I84</f>
        <v>8</v>
      </c>
      <c r="J73" s="48">
        <f>I73/Y73</f>
        <v>0.03389830508474576</v>
      </c>
      <c r="K73" s="68">
        <f>'Area Amministrativa'!K93+Tributi!K84+'Area Culturale'!K82+Scuola!K84+'LL.PP.'!K82+Urbanistica!K84</f>
        <v>56</v>
      </c>
      <c r="L73" s="13">
        <f>K73/W73</f>
        <v>0.20216606498194944</v>
      </c>
      <c r="M73" s="47">
        <f>'Area Amministrativa'!M93+Tributi!M84+'Area Culturale'!M82+Scuola!M84+'LL.PP.'!M82+Urbanistica!M84</f>
        <v>42</v>
      </c>
      <c r="N73" s="48">
        <f>M73/Y73</f>
        <v>0.17796610169491525</v>
      </c>
      <c r="O73" s="93">
        <f>'Area Amministrativa'!O93+Tributi!O84+'Area Culturale'!O82+Scuola!O84+'LL.PP.'!O82+Urbanistica!O84</f>
        <v>197</v>
      </c>
      <c r="P73" s="13">
        <f>O73/W73</f>
        <v>0.7111913357400722</v>
      </c>
      <c r="Q73" s="47">
        <f>'Area Amministrativa'!Q93+Tributi!Q84+'Area Culturale'!Q82+Scuola!Q84+'LL.PP.'!Q82+Urbanistica!Q84</f>
        <v>178</v>
      </c>
      <c r="R73" s="48">
        <f>Q73/Y73</f>
        <v>0.7542372881355932</v>
      </c>
      <c r="S73" s="65">
        <f>'Area Amministrativa'!S93+Tributi!S84+'Area Culturale'!S82+Scuola!S84+'LL.PP.'!S82+Urbanistica!S84</f>
        <v>7</v>
      </c>
      <c r="T73" s="13">
        <f>S73/W73</f>
        <v>0.02527075812274368</v>
      </c>
      <c r="U73" s="108">
        <f>'Area Amministrativa'!U93+Tributi!U84+'Area Culturale'!U82+Scuola!U84+'LL.PP.'!U82+Urbanistica!U84</f>
        <v>8</v>
      </c>
      <c r="V73" s="13">
        <f>U73/Y73</f>
        <v>0.03389830508474576</v>
      </c>
      <c r="W73" s="103">
        <f>O73+K73+G73+C73+S73</f>
        <v>277</v>
      </c>
      <c r="X73" s="70">
        <f>D73+H73+L73+P73+T73</f>
        <v>1</v>
      </c>
      <c r="Y73" s="61">
        <f>Q73+M73+I73+E73+U73</f>
        <v>236</v>
      </c>
      <c r="Z73" s="40">
        <f>F73+J73+N73+R73+V73</f>
        <v>1</v>
      </c>
      <c r="AA73" s="11"/>
      <c r="AB73" s="11"/>
      <c r="AC73" s="11"/>
      <c r="AD73" s="10"/>
    </row>
    <row r="74" spans="2:30" s="6" customFormat="1" ht="28.5" customHeight="1" thickBot="1">
      <c r="B74" s="97" t="s">
        <v>101</v>
      </c>
      <c r="C74" s="95">
        <f>'Area Amministrativa'!C94+Tributi!C85+'Area Culturale'!C83+Scuola!C85+'LL.PP.'!C83+Urbanistica!C85</f>
        <v>1</v>
      </c>
      <c r="D74" s="78">
        <f>C74/W74</f>
        <v>0.0036101083032490976</v>
      </c>
      <c r="E74" s="99">
        <f>'Area Amministrativa'!E94+Tributi!E85+'Area Culturale'!E83+Scuola!E85+'LL.PP.'!E83+Urbanistica!E85</f>
        <v>0</v>
      </c>
      <c r="F74" s="77">
        <f>E74/Y74</f>
        <v>0</v>
      </c>
      <c r="G74" s="95">
        <f>'Area Amministrativa'!G94+Tributi!G85+'Area Culturale'!G83+Scuola!G85+'LL.PP.'!G83+Urbanistica!G85</f>
        <v>11</v>
      </c>
      <c r="H74" s="78">
        <f>G74/W74</f>
        <v>0.039711191335740074</v>
      </c>
      <c r="I74" s="99">
        <f>'Area Amministrativa'!I94+Tributi!I85+'Area Culturale'!I83+Scuola!I85+'LL.PP.'!I83+Urbanistica!I85</f>
        <v>8</v>
      </c>
      <c r="J74" s="77">
        <f>I74/Y74</f>
        <v>0.03389830508474576</v>
      </c>
      <c r="K74" s="98">
        <f>'Area Amministrativa'!K94+Tributi!K85+'Area Culturale'!K83+Scuola!K85+'LL.PP.'!K83+Urbanistica!K85</f>
        <v>53</v>
      </c>
      <c r="L74" s="78">
        <f>K74/W74</f>
        <v>0.19133574007220217</v>
      </c>
      <c r="M74" s="99">
        <f>'Area Amministrativa'!M94+Tributi!M85+'Area Culturale'!M83+Scuola!M85+'LL.PP.'!M83+Urbanistica!M85</f>
        <v>33</v>
      </c>
      <c r="N74" s="77">
        <f>M74/Y74</f>
        <v>0.13983050847457626</v>
      </c>
      <c r="O74" s="95">
        <f>'Area Amministrativa'!O94+Tributi!O85+'Area Culturale'!O83+Scuola!O85+'LL.PP.'!O83+Urbanistica!O85</f>
        <v>204</v>
      </c>
      <c r="P74" s="78">
        <f>O74/W74</f>
        <v>0.7364620938628159</v>
      </c>
      <c r="Q74" s="99">
        <f>'Area Amministrativa'!Q94+Tributi!Q85+'Area Culturale'!Q83+Scuola!Q85+'LL.PP.'!Q83+Urbanistica!Q85</f>
        <v>187</v>
      </c>
      <c r="R74" s="77">
        <f>Q74/Y74</f>
        <v>0.7923728813559322</v>
      </c>
      <c r="S74" s="100">
        <f>'Area Amministrativa'!S94+Tributi!S85+'Area Culturale'!S83+Scuola!S85+'LL.PP.'!S83+Urbanistica!S85</f>
        <v>8</v>
      </c>
      <c r="T74" s="78">
        <f>S74/W74</f>
        <v>0.02888086642599278</v>
      </c>
      <c r="U74" s="109">
        <f>'Area Amministrativa'!U94+Tributi!U85+'Area Culturale'!U83+Scuola!U85+'LL.PP.'!U83+Urbanistica!U85</f>
        <v>8</v>
      </c>
      <c r="V74" s="78">
        <f>U74/Y74</f>
        <v>0.03389830508474576</v>
      </c>
      <c r="W74" s="104">
        <f>O74+K74+G74+C74+S74</f>
        <v>277</v>
      </c>
      <c r="X74" s="105">
        <f>D74+H74+L74+P74+T74</f>
        <v>1</v>
      </c>
      <c r="Y74" s="62">
        <f>Q74+M74+I74+E74+U74</f>
        <v>236</v>
      </c>
      <c r="Z74" s="66">
        <f>F74+J74+N74+R74+V74</f>
        <v>1</v>
      </c>
      <c r="AA74" s="11"/>
      <c r="AB74" s="11"/>
      <c r="AC74" s="11"/>
      <c r="AD74" s="10"/>
    </row>
    <row r="75" spans="2:14" s="6" customFormat="1" ht="15" customHeight="1" thickBot="1">
      <c r="B75" s="9"/>
      <c r="D75" s="7"/>
      <c r="F75" s="7"/>
      <c r="H75" s="7"/>
      <c r="J75" s="26"/>
      <c r="K75" s="55"/>
      <c r="L75" s="26"/>
      <c r="M75" s="73"/>
      <c r="N75" s="36"/>
    </row>
    <row r="76" spans="2:26" s="6" customFormat="1" ht="21" customHeight="1">
      <c r="B76" s="130" t="s">
        <v>24</v>
      </c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7"/>
    </row>
    <row r="77" spans="2:26" s="6" customFormat="1" ht="21" customHeight="1" thickBot="1">
      <c r="B77" s="138" t="s">
        <v>32</v>
      </c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40"/>
    </row>
    <row r="78" spans="2:26" s="6" customFormat="1" ht="21" customHeight="1">
      <c r="B78" s="142"/>
      <c r="C78" s="132" t="s">
        <v>14</v>
      </c>
      <c r="D78" s="131"/>
      <c r="E78" s="131"/>
      <c r="F78" s="133"/>
      <c r="G78" s="132" t="s">
        <v>15</v>
      </c>
      <c r="H78" s="131"/>
      <c r="I78" s="131"/>
      <c r="J78" s="133"/>
      <c r="K78" s="132" t="s">
        <v>16</v>
      </c>
      <c r="L78" s="131"/>
      <c r="M78" s="131"/>
      <c r="N78" s="133"/>
      <c r="O78" s="131" t="s">
        <v>17</v>
      </c>
      <c r="P78" s="131"/>
      <c r="Q78" s="131"/>
      <c r="R78" s="131"/>
      <c r="S78" s="132" t="s">
        <v>40</v>
      </c>
      <c r="T78" s="131"/>
      <c r="U78" s="131"/>
      <c r="V78" s="133"/>
      <c r="W78" s="134" t="s">
        <v>4</v>
      </c>
      <c r="X78" s="134"/>
      <c r="Y78" s="134"/>
      <c r="Z78" s="135"/>
    </row>
    <row r="79" spans="2:26" s="6" customFormat="1" ht="21" customHeight="1" thickBot="1">
      <c r="B79" s="143"/>
      <c r="C79" s="138" t="s">
        <v>115</v>
      </c>
      <c r="D79" s="139"/>
      <c r="E79" s="141" t="s">
        <v>123</v>
      </c>
      <c r="F79" s="140"/>
      <c r="G79" s="138" t="s">
        <v>115</v>
      </c>
      <c r="H79" s="139"/>
      <c r="I79" s="141" t="s">
        <v>123</v>
      </c>
      <c r="J79" s="140"/>
      <c r="K79" s="138" t="s">
        <v>115</v>
      </c>
      <c r="L79" s="139"/>
      <c r="M79" s="141" t="s">
        <v>123</v>
      </c>
      <c r="N79" s="140"/>
      <c r="O79" s="138" t="s">
        <v>115</v>
      </c>
      <c r="P79" s="139"/>
      <c r="Q79" s="141" t="s">
        <v>123</v>
      </c>
      <c r="R79" s="140"/>
      <c r="S79" s="138" t="s">
        <v>115</v>
      </c>
      <c r="T79" s="139"/>
      <c r="U79" s="141" t="s">
        <v>123</v>
      </c>
      <c r="V79" s="140"/>
      <c r="W79" s="138" t="s">
        <v>115</v>
      </c>
      <c r="X79" s="139"/>
      <c r="Y79" s="141" t="s">
        <v>123</v>
      </c>
      <c r="Z79" s="140"/>
    </row>
    <row r="80" spans="2:26" s="6" customFormat="1" ht="28.5" customHeight="1" thickBot="1">
      <c r="B80" s="97" t="s">
        <v>25</v>
      </c>
      <c r="C80" s="95">
        <f>'Area Amministrativa'!C100+Tributi!C91+'Area Culturale'!C89+Scuola!C91+'LL.PP.'!C89+Urbanistica!C91</f>
        <v>2</v>
      </c>
      <c r="D80" s="78">
        <f>C80/W80</f>
        <v>0.007220216606498195</v>
      </c>
      <c r="E80" s="99">
        <f>'Area Amministrativa'!E100+Tributi!E91+'Area Culturale'!E89+Scuola!E91+'LL.PP.'!E89+Urbanistica!E91</f>
        <v>0</v>
      </c>
      <c r="F80" s="96">
        <f>E80/Y80</f>
        <v>0</v>
      </c>
      <c r="G80" s="95">
        <f>'Area Amministrativa'!G100+Tributi!G91+'Area Culturale'!G89+Scuola!G91+'LL.PP.'!G89+Urbanistica!G91</f>
        <v>15</v>
      </c>
      <c r="H80" s="78">
        <f>G80/W80</f>
        <v>0.05415162454873646</v>
      </c>
      <c r="I80" s="99">
        <f>'Area Amministrativa'!I100+Tributi!I91+'Area Culturale'!I89+Scuola!I91+'LL.PP.'!I89+Urbanistica!I91</f>
        <v>8</v>
      </c>
      <c r="J80" s="96">
        <f>I80/Y80</f>
        <v>0.03389830508474576</v>
      </c>
      <c r="K80" s="95">
        <f>'Area Amministrativa'!K100+Tributi!K91+'Area Culturale'!K89+Scuola!K91+'LL.PP.'!K89+Urbanistica!K91</f>
        <v>57</v>
      </c>
      <c r="L80" s="78">
        <f>K80/W80</f>
        <v>0.20577617328519857</v>
      </c>
      <c r="M80" s="99">
        <f>'Area Amministrativa'!M100+Tributi!M91+'Area Culturale'!M89+Scuola!M91+'LL.PP.'!M89+Urbanistica!M91</f>
        <v>48</v>
      </c>
      <c r="N80" s="96">
        <f>M80/Y80</f>
        <v>0.2033898305084746</v>
      </c>
      <c r="O80" s="95">
        <f>'Area Amministrativa'!O100+Tributi!O91+'Area Culturale'!O89+Scuola!O91+'LL.PP.'!O89+Urbanistica!O91</f>
        <v>200</v>
      </c>
      <c r="P80" s="78">
        <f>O80/W80</f>
        <v>0.7220216606498195</v>
      </c>
      <c r="Q80" s="99">
        <f>'Area Amministrativa'!Q100+Tributi!Q91+'Area Culturale'!Q89+Scuola!Q91+'LL.PP.'!Q89+Urbanistica!Q91</f>
        <v>175</v>
      </c>
      <c r="R80" s="96">
        <f>Q80/Y80</f>
        <v>0.7415254237288136</v>
      </c>
      <c r="S80" s="95">
        <f>'Area Amministrativa'!S100+Tributi!S91+'Area Culturale'!S89+Scuola!S91+'LL.PP.'!S89+Urbanistica!S91</f>
        <v>3</v>
      </c>
      <c r="T80" s="78">
        <f>S80/W80</f>
        <v>0.010830324909747292</v>
      </c>
      <c r="U80" s="99">
        <f>'Area Amministrativa'!U100+Tributi!U91+'Area Culturale'!U89+Scuola!U91+'LL.PP.'!U89+Urbanistica!U91</f>
        <v>5</v>
      </c>
      <c r="V80" s="96">
        <f>U80/Y80</f>
        <v>0.0211864406779661</v>
      </c>
      <c r="W80" s="92">
        <f>C80+G80+K80+O80+S80</f>
        <v>277</v>
      </c>
      <c r="X80" s="57">
        <f>D80+H80+L80+P80+T80</f>
        <v>1</v>
      </c>
      <c r="Y80" s="60">
        <f>E80+I80+M80+Q80+U80</f>
        <v>236</v>
      </c>
      <c r="Z80" s="125">
        <f>F80+J80+N80+R80+V80</f>
        <v>1</v>
      </c>
    </row>
    <row r="81" spans="2:14" s="6" customFormat="1" ht="15" customHeight="1">
      <c r="B81" s="9"/>
      <c r="D81" s="7"/>
      <c r="F81" s="7"/>
      <c r="H81" s="7"/>
      <c r="J81" s="26"/>
      <c r="K81" s="55"/>
      <c r="L81" s="26"/>
      <c r="M81" s="73"/>
      <c r="N81" s="36"/>
    </row>
    <row r="82" spans="2:14" s="6" customFormat="1" ht="15" customHeight="1">
      <c r="B82" s="9"/>
      <c r="D82" s="7"/>
      <c r="F82" s="7"/>
      <c r="H82" s="7"/>
      <c r="J82" s="26"/>
      <c r="K82" s="55"/>
      <c r="L82" s="26"/>
      <c r="M82" s="73"/>
      <c r="N82" s="36"/>
    </row>
    <row r="83" spans="2:14" s="6" customFormat="1" ht="15" customHeight="1">
      <c r="B83" s="9"/>
      <c r="D83" s="7"/>
      <c r="F83" s="7"/>
      <c r="H83" s="7"/>
      <c r="J83" s="26"/>
      <c r="K83" s="55"/>
      <c r="L83" s="26"/>
      <c r="M83" s="73"/>
      <c r="N83" s="36"/>
    </row>
    <row r="84" spans="2:14" s="6" customFormat="1" ht="15" customHeight="1">
      <c r="B84" s="9"/>
      <c r="D84" s="7"/>
      <c r="F84" s="7"/>
      <c r="H84" s="7"/>
      <c r="J84" s="26"/>
      <c r="K84" s="55"/>
      <c r="L84" s="26"/>
      <c r="M84" s="73"/>
      <c r="N84" s="36"/>
    </row>
    <row r="85" spans="2:14" s="6" customFormat="1" ht="15" customHeight="1">
      <c r="B85" s="9"/>
      <c r="D85" s="7"/>
      <c r="F85" s="7"/>
      <c r="H85" s="7"/>
      <c r="J85" s="26"/>
      <c r="K85" s="55"/>
      <c r="L85" s="26"/>
      <c r="M85" s="73"/>
      <c r="N85" s="36"/>
    </row>
    <row r="86" spans="2:14" s="6" customFormat="1" ht="15" customHeight="1">
      <c r="B86" s="9"/>
      <c r="D86" s="7"/>
      <c r="F86" s="7"/>
      <c r="H86" s="7"/>
      <c r="J86" s="26"/>
      <c r="K86" s="55"/>
      <c r="L86" s="26"/>
      <c r="M86" s="73"/>
      <c r="N86" s="36"/>
    </row>
    <row r="87" spans="2:14" s="6" customFormat="1" ht="15" customHeight="1">
      <c r="B87" s="9"/>
      <c r="D87" s="7"/>
      <c r="F87" s="7"/>
      <c r="H87" s="7"/>
      <c r="J87" s="26"/>
      <c r="K87" s="55"/>
      <c r="L87" s="26"/>
      <c r="M87" s="35"/>
      <c r="N87" s="36"/>
    </row>
    <row r="88" spans="2:14" s="6" customFormat="1" ht="15" customHeight="1">
      <c r="B88" s="9"/>
      <c r="D88" s="7"/>
      <c r="F88" s="7"/>
      <c r="H88" s="7"/>
      <c r="J88" s="26"/>
      <c r="K88" s="55"/>
      <c r="L88" s="26"/>
      <c r="M88" s="35"/>
      <c r="N88" s="36"/>
    </row>
    <row r="89" spans="2:14" s="6" customFormat="1" ht="15" customHeight="1">
      <c r="B89" s="9"/>
      <c r="D89" s="7"/>
      <c r="F89" s="7"/>
      <c r="H89" s="7"/>
      <c r="J89" s="26"/>
      <c r="K89" s="55"/>
      <c r="L89" s="26"/>
      <c r="M89" s="35"/>
      <c r="N89" s="36"/>
    </row>
    <row r="90" spans="2:14" s="6" customFormat="1" ht="15" customHeight="1">
      <c r="B90" s="9"/>
      <c r="D90" s="7"/>
      <c r="F90" s="7"/>
      <c r="H90" s="7"/>
      <c r="J90" s="26"/>
      <c r="K90" s="55"/>
      <c r="L90" s="26"/>
      <c r="M90" s="35"/>
      <c r="N90" s="36"/>
    </row>
    <row r="91" spans="2:14" s="6" customFormat="1" ht="15" customHeight="1">
      <c r="B91" s="9"/>
      <c r="D91" s="7"/>
      <c r="F91" s="7"/>
      <c r="H91" s="7"/>
      <c r="J91" s="26"/>
      <c r="K91" s="55"/>
      <c r="L91" s="26"/>
      <c r="M91" s="35"/>
      <c r="N91" s="36"/>
    </row>
    <row r="92" spans="2:14" s="6" customFormat="1" ht="15" customHeight="1">
      <c r="B92" s="9"/>
      <c r="D92" s="7"/>
      <c r="F92" s="7"/>
      <c r="H92" s="7"/>
      <c r="J92" s="26"/>
      <c r="K92" s="55"/>
      <c r="L92" s="26"/>
      <c r="M92" s="35"/>
      <c r="N92" s="36"/>
    </row>
    <row r="93" spans="2:14" s="6" customFormat="1" ht="15" customHeight="1">
      <c r="B93" s="9"/>
      <c r="D93" s="7"/>
      <c r="F93" s="7"/>
      <c r="H93" s="7"/>
      <c r="J93" s="26"/>
      <c r="K93" s="55"/>
      <c r="L93" s="26"/>
      <c r="M93" s="35"/>
      <c r="N93" s="36"/>
    </row>
    <row r="94" spans="2:14" s="6" customFormat="1" ht="15" customHeight="1">
      <c r="B94" s="9"/>
      <c r="D94" s="7"/>
      <c r="F94" s="7"/>
      <c r="H94" s="7"/>
      <c r="J94" s="26"/>
      <c r="K94" s="55"/>
      <c r="L94" s="26"/>
      <c r="M94" s="35"/>
      <c r="N94" s="36"/>
    </row>
    <row r="95" spans="2:14" s="6" customFormat="1" ht="15" customHeight="1">
      <c r="B95" s="9"/>
      <c r="D95" s="7"/>
      <c r="F95" s="7"/>
      <c r="H95" s="7"/>
      <c r="J95" s="26"/>
      <c r="K95" s="55"/>
      <c r="L95" s="26"/>
      <c r="M95" s="35"/>
      <c r="N95" s="36"/>
    </row>
    <row r="96" spans="2:14" s="6" customFormat="1" ht="15" customHeight="1">
      <c r="B96" s="9"/>
      <c r="D96" s="7"/>
      <c r="F96" s="7"/>
      <c r="H96" s="7"/>
      <c r="J96" s="26"/>
      <c r="K96" s="55"/>
      <c r="L96" s="26"/>
      <c r="M96" s="35"/>
      <c r="N96" s="36"/>
    </row>
    <row r="97" spans="2:14" s="6" customFormat="1" ht="15" customHeight="1">
      <c r="B97" s="9"/>
      <c r="D97" s="7"/>
      <c r="F97" s="7"/>
      <c r="H97" s="7"/>
      <c r="J97" s="26"/>
      <c r="K97" s="55"/>
      <c r="L97" s="26"/>
      <c r="M97" s="35"/>
      <c r="N97" s="36"/>
    </row>
    <row r="98" spans="2:14" s="6" customFormat="1" ht="15" customHeight="1">
      <c r="B98" s="9"/>
      <c r="D98" s="7"/>
      <c r="F98" s="7"/>
      <c r="H98" s="7"/>
      <c r="J98" s="26"/>
      <c r="K98" s="55"/>
      <c r="L98" s="26"/>
      <c r="M98" s="35"/>
      <c r="N98" s="36"/>
    </row>
    <row r="99" spans="2:14" s="6" customFormat="1" ht="15" customHeight="1">
      <c r="B99" s="9"/>
      <c r="D99" s="7"/>
      <c r="F99" s="7"/>
      <c r="H99" s="7"/>
      <c r="J99" s="26"/>
      <c r="K99" s="55"/>
      <c r="L99" s="26"/>
      <c r="M99" s="35"/>
      <c r="N99" s="36"/>
    </row>
    <row r="100" spans="2:14" s="6" customFormat="1" ht="15" customHeight="1">
      <c r="B100" s="9"/>
      <c r="D100" s="7"/>
      <c r="F100" s="7"/>
      <c r="H100" s="7"/>
      <c r="J100" s="26"/>
      <c r="K100" s="55"/>
      <c r="L100" s="26"/>
      <c r="M100" s="35"/>
      <c r="N100" s="36"/>
    </row>
    <row r="101" spans="2:14" s="6" customFormat="1" ht="15" customHeight="1">
      <c r="B101" s="9"/>
      <c r="D101" s="7"/>
      <c r="F101" s="7"/>
      <c r="H101" s="7"/>
      <c r="J101" s="26"/>
      <c r="K101" s="55"/>
      <c r="L101" s="26"/>
      <c r="M101" s="35"/>
      <c r="N101" s="36"/>
    </row>
    <row r="102" spans="2:14" s="6" customFormat="1" ht="15" customHeight="1">
      <c r="B102" s="9"/>
      <c r="D102" s="7"/>
      <c r="F102" s="7"/>
      <c r="H102" s="7"/>
      <c r="J102" s="26"/>
      <c r="K102" s="55"/>
      <c r="L102" s="26"/>
      <c r="M102" s="35"/>
      <c r="N102" s="36"/>
    </row>
    <row r="103" spans="2:14" s="6" customFormat="1" ht="15" customHeight="1">
      <c r="B103" s="9"/>
      <c r="D103" s="7"/>
      <c r="F103" s="7"/>
      <c r="H103" s="7"/>
      <c r="J103" s="26"/>
      <c r="K103" s="55"/>
      <c r="L103" s="26"/>
      <c r="M103" s="35"/>
      <c r="N103" s="36"/>
    </row>
    <row r="104" spans="2:14" s="6" customFormat="1" ht="15" customHeight="1">
      <c r="B104" s="9"/>
      <c r="D104" s="7"/>
      <c r="F104" s="7"/>
      <c r="H104" s="7"/>
      <c r="J104" s="26"/>
      <c r="K104" s="55"/>
      <c r="L104" s="26"/>
      <c r="M104" s="35"/>
      <c r="N104" s="36"/>
    </row>
    <row r="105" spans="2:14" s="6" customFormat="1" ht="15" customHeight="1">
      <c r="B105" s="9"/>
      <c r="D105" s="7"/>
      <c r="F105" s="7"/>
      <c r="H105" s="7"/>
      <c r="J105" s="26"/>
      <c r="K105" s="55"/>
      <c r="L105" s="26"/>
      <c r="M105" s="35"/>
      <c r="N105" s="36"/>
    </row>
    <row r="106" spans="2:14" s="6" customFormat="1" ht="15" customHeight="1">
      <c r="B106" s="9"/>
      <c r="D106" s="7"/>
      <c r="F106" s="7"/>
      <c r="H106" s="7"/>
      <c r="J106" s="26"/>
      <c r="K106" s="55"/>
      <c r="L106" s="26"/>
      <c r="M106" s="35"/>
      <c r="N106" s="36"/>
    </row>
    <row r="107" spans="2:14" s="6" customFormat="1" ht="15" customHeight="1">
      <c r="B107" s="9"/>
      <c r="D107" s="7"/>
      <c r="F107" s="7"/>
      <c r="H107" s="7"/>
      <c r="J107" s="26"/>
      <c r="K107" s="55"/>
      <c r="L107" s="26"/>
      <c r="M107" s="35"/>
      <c r="N107" s="36"/>
    </row>
    <row r="108" spans="2:14" s="6" customFormat="1" ht="15" customHeight="1">
      <c r="B108" s="9"/>
      <c r="D108" s="7"/>
      <c r="F108" s="7"/>
      <c r="H108" s="7"/>
      <c r="J108" s="26"/>
      <c r="K108" s="55"/>
      <c r="L108" s="26"/>
      <c r="M108" s="35"/>
      <c r="N108" s="36"/>
    </row>
    <row r="109" spans="2:14" s="6" customFormat="1" ht="15" customHeight="1">
      <c r="B109" s="9"/>
      <c r="D109" s="7"/>
      <c r="F109" s="7"/>
      <c r="H109" s="7"/>
      <c r="J109" s="26"/>
      <c r="K109" s="55"/>
      <c r="L109" s="26"/>
      <c r="M109" s="35"/>
      <c r="N109" s="36"/>
    </row>
    <row r="110" spans="2:14" s="6" customFormat="1" ht="15" customHeight="1">
      <c r="B110" s="9"/>
      <c r="D110" s="7"/>
      <c r="F110" s="7"/>
      <c r="H110" s="7"/>
      <c r="J110" s="26"/>
      <c r="K110" s="55"/>
      <c r="L110" s="26"/>
      <c r="M110" s="35"/>
      <c r="N110" s="36"/>
    </row>
    <row r="111" spans="2:14" s="6" customFormat="1" ht="15" customHeight="1">
      <c r="B111" s="9"/>
      <c r="D111" s="7"/>
      <c r="F111" s="7"/>
      <c r="H111" s="7"/>
      <c r="J111" s="26"/>
      <c r="K111" s="55"/>
      <c r="L111" s="26"/>
      <c r="M111" s="35"/>
      <c r="N111" s="36"/>
    </row>
    <row r="112" spans="2:14" s="6" customFormat="1" ht="15" customHeight="1">
      <c r="B112" s="9"/>
      <c r="D112" s="7"/>
      <c r="F112" s="7"/>
      <c r="H112" s="7"/>
      <c r="J112" s="26"/>
      <c r="K112" s="55"/>
      <c r="L112" s="26"/>
      <c r="M112" s="35"/>
      <c r="N112" s="36"/>
    </row>
    <row r="113" spans="2:14" s="6" customFormat="1" ht="15" customHeight="1">
      <c r="B113" s="9"/>
      <c r="D113" s="7"/>
      <c r="F113" s="7"/>
      <c r="H113" s="7"/>
      <c r="J113" s="26"/>
      <c r="K113" s="55"/>
      <c r="L113" s="26"/>
      <c r="M113" s="35"/>
      <c r="N113" s="36"/>
    </row>
    <row r="114" spans="2:14" s="6" customFormat="1" ht="15" customHeight="1">
      <c r="B114" s="9"/>
      <c r="D114" s="7"/>
      <c r="F114" s="7"/>
      <c r="H114" s="7"/>
      <c r="J114" s="26"/>
      <c r="K114" s="55"/>
      <c r="L114" s="26"/>
      <c r="M114" s="35"/>
      <c r="N114" s="36"/>
    </row>
    <row r="115" spans="2:14" s="6" customFormat="1" ht="15" customHeight="1">
      <c r="B115" s="9"/>
      <c r="D115" s="7"/>
      <c r="F115" s="7"/>
      <c r="H115" s="7"/>
      <c r="J115" s="26"/>
      <c r="K115" s="55"/>
      <c r="L115" s="26"/>
      <c r="M115" s="35"/>
      <c r="N115" s="36"/>
    </row>
    <row r="116" spans="2:14" s="6" customFormat="1" ht="15" customHeight="1">
      <c r="B116" s="9"/>
      <c r="D116" s="7"/>
      <c r="F116" s="7"/>
      <c r="H116" s="7"/>
      <c r="J116" s="26"/>
      <c r="K116" s="55"/>
      <c r="L116" s="26"/>
      <c r="M116" s="35"/>
      <c r="N116" s="36"/>
    </row>
    <row r="117" spans="2:14" s="6" customFormat="1" ht="15" customHeight="1">
      <c r="B117" s="9"/>
      <c r="D117" s="7"/>
      <c r="F117" s="7"/>
      <c r="H117" s="7"/>
      <c r="J117" s="26"/>
      <c r="K117" s="55"/>
      <c r="L117" s="26"/>
      <c r="M117" s="35"/>
      <c r="N117" s="36"/>
    </row>
    <row r="118" spans="2:14" s="6" customFormat="1" ht="15" customHeight="1">
      <c r="B118" s="9"/>
      <c r="D118" s="7"/>
      <c r="F118" s="7"/>
      <c r="H118" s="7"/>
      <c r="J118" s="26"/>
      <c r="K118" s="55"/>
      <c r="L118" s="26"/>
      <c r="M118" s="35"/>
      <c r="N118" s="36"/>
    </row>
    <row r="119" spans="2:14" s="6" customFormat="1" ht="15" customHeight="1">
      <c r="B119" s="9"/>
      <c r="D119" s="7"/>
      <c r="F119" s="7"/>
      <c r="H119" s="7"/>
      <c r="J119" s="26"/>
      <c r="K119" s="55"/>
      <c r="L119" s="26"/>
      <c r="M119" s="35"/>
      <c r="N119" s="36"/>
    </row>
    <row r="120" spans="2:14" s="6" customFormat="1" ht="15" customHeight="1">
      <c r="B120" s="9"/>
      <c r="D120" s="7"/>
      <c r="F120" s="7"/>
      <c r="H120" s="7"/>
      <c r="J120" s="26"/>
      <c r="K120" s="55"/>
      <c r="L120" s="26"/>
      <c r="M120" s="35"/>
      <c r="N120" s="36"/>
    </row>
    <row r="121" spans="2:14" s="6" customFormat="1" ht="15" customHeight="1">
      <c r="B121" s="9"/>
      <c r="D121" s="7"/>
      <c r="F121" s="7"/>
      <c r="H121" s="7"/>
      <c r="J121" s="26"/>
      <c r="K121" s="55"/>
      <c r="L121" s="26"/>
      <c r="M121" s="35"/>
      <c r="N121" s="36"/>
    </row>
    <row r="122" spans="2:14" s="6" customFormat="1" ht="15" customHeight="1">
      <c r="B122" s="9"/>
      <c r="D122" s="7"/>
      <c r="F122" s="7"/>
      <c r="H122" s="7"/>
      <c r="J122" s="26"/>
      <c r="K122" s="55"/>
      <c r="L122" s="26"/>
      <c r="M122" s="35"/>
      <c r="N122" s="36"/>
    </row>
    <row r="123" spans="2:14" s="6" customFormat="1" ht="15" customHeight="1">
      <c r="B123" s="9"/>
      <c r="D123" s="7"/>
      <c r="F123" s="7"/>
      <c r="H123" s="7"/>
      <c r="J123" s="26"/>
      <c r="K123" s="55"/>
      <c r="L123" s="26"/>
      <c r="M123" s="35"/>
      <c r="N123" s="36"/>
    </row>
    <row r="124" spans="2:14" s="6" customFormat="1" ht="15" customHeight="1">
      <c r="B124" s="9"/>
      <c r="D124" s="7"/>
      <c r="F124" s="7"/>
      <c r="H124" s="7"/>
      <c r="J124" s="26"/>
      <c r="K124" s="55"/>
      <c r="L124" s="26"/>
      <c r="M124" s="35"/>
      <c r="N124" s="36"/>
    </row>
    <row r="125" spans="2:14" s="6" customFormat="1" ht="15" customHeight="1">
      <c r="B125" s="9"/>
      <c r="D125" s="7"/>
      <c r="F125" s="7"/>
      <c r="H125" s="7"/>
      <c r="J125" s="26"/>
      <c r="K125" s="55"/>
      <c r="L125" s="26"/>
      <c r="M125" s="35"/>
      <c r="N125" s="36"/>
    </row>
    <row r="126" spans="2:14" s="6" customFormat="1" ht="15" customHeight="1">
      <c r="B126" s="9"/>
      <c r="D126" s="7"/>
      <c r="F126" s="7"/>
      <c r="H126" s="7"/>
      <c r="J126" s="26"/>
      <c r="K126" s="55"/>
      <c r="L126" s="26"/>
      <c r="M126" s="35"/>
      <c r="N126" s="36"/>
    </row>
    <row r="127" spans="2:14" s="6" customFormat="1" ht="15" customHeight="1">
      <c r="B127" s="9"/>
      <c r="D127" s="7"/>
      <c r="F127" s="7"/>
      <c r="H127" s="7"/>
      <c r="J127" s="26"/>
      <c r="K127" s="55"/>
      <c r="L127" s="26"/>
      <c r="M127" s="35"/>
      <c r="N127" s="36"/>
    </row>
    <row r="128" spans="2:14" s="6" customFormat="1" ht="15" customHeight="1">
      <c r="B128" s="9"/>
      <c r="D128" s="7"/>
      <c r="F128" s="7"/>
      <c r="H128" s="7"/>
      <c r="J128" s="26"/>
      <c r="K128" s="55"/>
      <c r="L128" s="26"/>
      <c r="M128" s="35"/>
      <c r="N128" s="36"/>
    </row>
    <row r="129" spans="2:14" s="6" customFormat="1" ht="15" customHeight="1">
      <c r="B129" s="9"/>
      <c r="D129" s="7"/>
      <c r="F129" s="7"/>
      <c r="H129" s="7"/>
      <c r="J129" s="26"/>
      <c r="K129" s="55"/>
      <c r="L129" s="26"/>
      <c r="M129" s="35"/>
      <c r="N129" s="36"/>
    </row>
    <row r="130" spans="2:14" s="6" customFormat="1" ht="15" customHeight="1">
      <c r="B130" s="9"/>
      <c r="D130" s="7"/>
      <c r="F130" s="7"/>
      <c r="H130" s="7"/>
      <c r="J130" s="26"/>
      <c r="K130" s="55"/>
      <c r="L130" s="26"/>
      <c r="M130" s="35"/>
      <c r="N130" s="36"/>
    </row>
    <row r="131" spans="2:14" s="6" customFormat="1" ht="15" customHeight="1">
      <c r="B131" s="9"/>
      <c r="D131" s="7"/>
      <c r="F131" s="7"/>
      <c r="H131" s="7"/>
      <c r="J131" s="26"/>
      <c r="K131" s="55"/>
      <c r="L131" s="26"/>
      <c r="M131" s="35"/>
      <c r="N131" s="36"/>
    </row>
    <row r="132" spans="2:14" s="6" customFormat="1" ht="15" customHeight="1">
      <c r="B132" s="9"/>
      <c r="D132" s="7"/>
      <c r="F132" s="7"/>
      <c r="H132" s="7"/>
      <c r="J132" s="26"/>
      <c r="K132" s="55"/>
      <c r="L132" s="26"/>
      <c r="M132" s="35"/>
      <c r="N132" s="36"/>
    </row>
    <row r="133" spans="2:14" s="6" customFormat="1" ht="15" customHeight="1">
      <c r="B133" s="9"/>
      <c r="D133" s="7"/>
      <c r="F133" s="7"/>
      <c r="H133" s="7"/>
      <c r="J133" s="26"/>
      <c r="K133" s="55"/>
      <c r="L133" s="26"/>
      <c r="M133" s="35"/>
      <c r="N133" s="36"/>
    </row>
    <row r="134" spans="2:14" s="6" customFormat="1" ht="15" customHeight="1">
      <c r="B134" s="9"/>
      <c r="D134" s="7"/>
      <c r="F134" s="7"/>
      <c r="H134" s="7"/>
      <c r="J134" s="26"/>
      <c r="K134" s="55"/>
      <c r="L134" s="26"/>
      <c r="M134" s="35"/>
      <c r="N134" s="36"/>
    </row>
    <row r="135" spans="2:14" s="6" customFormat="1" ht="15" customHeight="1">
      <c r="B135" s="9"/>
      <c r="D135" s="7"/>
      <c r="F135" s="7"/>
      <c r="H135" s="7"/>
      <c r="J135" s="26"/>
      <c r="K135" s="55"/>
      <c r="L135" s="26"/>
      <c r="M135" s="35"/>
      <c r="N135" s="36"/>
    </row>
    <row r="136" spans="2:14" s="6" customFormat="1" ht="15" customHeight="1">
      <c r="B136" s="9"/>
      <c r="D136" s="7"/>
      <c r="F136" s="7"/>
      <c r="H136" s="7"/>
      <c r="J136" s="26"/>
      <c r="K136" s="55"/>
      <c r="L136" s="26"/>
      <c r="M136" s="35"/>
      <c r="N136" s="36"/>
    </row>
    <row r="137" spans="2:14" s="6" customFormat="1" ht="15" customHeight="1">
      <c r="B137" s="9"/>
      <c r="D137" s="7"/>
      <c r="F137" s="7"/>
      <c r="H137" s="7"/>
      <c r="J137" s="26"/>
      <c r="K137" s="55"/>
      <c r="L137" s="26"/>
      <c r="M137" s="35"/>
      <c r="N137" s="36"/>
    </row>
    <row r="138" spans="2:14" s="6" customFormat="1" ht="15" customHeight="1">
      <c r="B138" s="9"/>
      <c r="D138" s="7"/>
      <c r="F138" s="7"/>
      <c r="H138" s="7"/>
      <c r="J138" s="26"/>
      <c r="K138" s="55"/>
      <c r="L138" s="26"/>
      <c r="M138" s="35"/>
      <c r="N138" s="36"/>
    </row>
    <row r="139" spans="2:14" s="6" customFormat="1" ht="15" customHeight="1">
      <c r="B139" s="9"/>
      <c r="D139" s="7"/>
      <c r="F139" s="7"/>
      <c r="H139" s="7"/>
      <c r="J139" s="26"/>
      <c r="K139" s="55"/>
      <c r="L139" s="26"/>
      <c r="M139" s="35"/>
      <c r="N139" s="36"/>
    </row>
    <row r="140" spans="2:14" s="6" customFormat="1" ht="15" customHeight="1">
      <c r="B140" s="9"/>
      <c r="D140" s="7"/>
      <c r="F140" s="7"/>
      <c r="H140" s="7"/>
      <c r="J140" s="26"/>
      <c r="K140" s="55"/>
      <c r="L140" s="26"/>
      <c r="M140" s="35"/>
      <c r="N140" s="36"/>
    </row>
    <row r="141" spans="2:14" s="6" customFormat="1" ht="15" customHeight="1">
      <c r="B141" s="9"/>
      <c r="D141" s="7"/>
      <c r="F141" s="7"/>
      <c r="H141" s="7"/>
      <c r="J141" s="26"/>
      <c r="K141" s="55"/>
      <c r="L141" s="26"/>
      <c r="M141" s="35"/>
      <c r="N141" s="36"/>
    </row>
    <row r="142" spans="2:14" s="6" customFormat="1" ht="15" customHeight="1">
      <c r="B142" s="9"/>
      <c r="D142" s="7"/>
      <c r="F142" s="7"/>
      <c r="H142" s="7"/>
      <c r="J142" s="26"/>
      <c r="K142" s="55"/>
      <c r="L142" s="26"/>
      <c r="M142" s="35"/>
      <c r="N142" s="36"/>
    </row>
    <row r="143" spans="2:14" s="6" customFormat="1" ht="15" customHeight="1">
      <c r="B143" s="9"/>
      <c r="D143" s="7"/>
      <c r="F143" s="7"/>
      <c r="H143" s="7"/>
      <c r="J143" s="26"/>
      <c r="K143" s="55"/>
      <c r="L143" s="26"/>
      <c r="M143" s="35"/>
      <c r="N143" s="36"/>
    </row>
    <row r="144" spans="2:14" s="6" customFormat="1" ht="15" customHeight="1">
      <c r="B144" s="9"/>
      <c r="D144" s="7"/>
      <c r="F144" s="7"/>
      <c r="H144" s="7"/>
      <c r="J144" s="26"/>
      <c r="K144" s="55"/>
      <c r="L144" s="26"/>
      <c r="M144" s="35"/>
      <c r="N144" s="36"/>
    </row>
    <row r="145" spans="2:14" s="6" customFormat="1" ht="15" customHeight="1">
      <c r="B145" s="9"/>
      <c r="D145" s="7"/>
      <c r="F145" s="7"/>
      <c r="H145" s="7"/>
      <c r="J145" s="26"/>
      <c r="K145" s="55"/>
      <c r="L145" s="26"/>
      <c r="M145" s="35"/>
      <c r="N145" s="36"/>
    </row>
    <row r="146" spans="2:14" s="6" customFormat="1" ht="15" customHeight="1">
      <c r="B146" s="9"/>
      <c r="D146" s="7"/>
      <c r="F146" s="7"/>
      <c r="H146" s="7"/>
      <c r="J146" s="26"/>
      <c r="K146" s="55"/>
      <c r="L146" s="26"/>
      <c r="M146" s="35"/>
      <c r="N146" s="36"/>
    </row>
    <row r="147" spans="2:14" s="6" customFormat="1" ht="15" customHeight="1">
      <c r="B147" s="9"/>
      <c r="D147" s="7"/>
      <c r="F147" s="7"/>
      <c r="H147" s="7"/>
      <c r="J147" s="26"/>
      <c r="K147" s="55"/>
      <c r="L147" s="26"/>
      <c r="M147" s="35"/>
      <c r="N147" s="36"/>
    </row>
    <row r="148" spans="2:14" s="6" customFormat="1" ht="15" customHeight="1">
      <c r="B148" s="9"/>
      <c r="D148" s="7"/>
      <c r="F148" s="7"/>
      <c r="H148" s="7"/>
      <c r="J148" s="26"/>
      <c r="K148" s="55"/>
      <c r="L148" s="26"/>
      <c r="M148" s="35"/>
      <c r="N148" s="36"/>
    </row>
    <row r="149" spans="2:14" s="6" customFormat="1" ht="15" customHeight="1">
      <c r="B149" s="9"/>
      <c r="D149" s="7"/>
      <c r="F149" s="7"/>
      <c r="H149" s="7"/>
      <c r="J149" s="26"/>
      <c r="K149" s="55"/>
      <c r="L149" s="26"/>
      <c r="M149" s="35"/>
      <c r="N149" s="36"/>
    </row>
    <row r="150" spans="2:14" s="6" customFormat="1" ht="15" customHeight="1">
      <c r="B150" s="9"/>
      <c r="D150" s="7"/>
      <c r="F150" s="7"/>
      <c r="H150" s="7"/>
      <c r="J150" s="26"/>
      <c r="K150" s="55"/>
      <c r="L150" s="26"/>
      <c r="M150" s="35"/>
      <c r="N150" s="36"/>
    </row>
    <row r="151" spans="2:14" s="6" customFormat="1" ht="15" customHeight="1">
      <c r="B151" s="9"/>
      <c r="D151" s="7"/>
      <c r="F151" s="7"/>
      <c r="H151" s="7"/>
      <c r="J151" s="26"/>
      <c r="K151" s="55"/>
      <c r="L151" s="26"/>
      <c r="M151" s="35"/>
      <c r="N151" s="36"/>
    </row>
    <row r="152" spans="2:14" s="6" customFormat="1" ht="15" customHeight="1">
      <c r="B152" s="9"/>
      <c r="D152" s="7"/>
      <c r="F152" s="7"/>
      <c r="H152" s="7"/>
      <c r="J152" s="26"/>
      <c r="K152" s="55"/>
      <c r="L152" s="26"/>
      <c r="M152" s="35"/>
      <c r="N152" s="36"/>
    </row>
    <row r="153" spans="2:14" s="6" customFormat="1" ht="15" customHeight="1">
      <c r="B153" s="9"/>
      <c r="D153" s="7"/>
      <c r="F153" s="7"/>
      <c r="H153" s="7"/>
      <c r="J153" s="26"/>
      <c r="K153" s="55"/>
      <c r="L153" s="26"/>
      <c r="M153" s="35"/>
      <c r="N153" s="36"/>
    </row>
    <row r="154" spans="2:14" s="6" customFormat="1" ht="15" customHeight="1">
      <c r="B154" s="9"/>
      <c r="D154" s="7"/>
      <c r="F154" s="7"/>
      <c r="H154" s="7"/>
      <c r="J154" s="26"/>
      <c r="K154" s="55"/>
      <c r="L154" s="26"/>
      <c r="M154" s="35"/>
      <c r="N154" s="36"/>
    </row>
    <row r="155" spans="2:14" s="6" customFormat="1" ht="15" customHeight="1">
      <c r="B155" s="9"/>
      <c r="D155" s="7"/>
      <c r="F155" s="7"/>
      <c r="H155" s="7"/>
      <c r="J155" s="26"/>
      <c r="K155" s="55"/>
      <c r="L155" s="26"/>
      <c r="M155" s="35"/>
      <c r="N155" s="36"/>
    </row>
    <row r="156" spans="2:14" s="6" customFormat="1" ht="15" customHeight="1">
      <c r="B156" s="9"/>
      <c r="D156" s="7"/>
      <c r="F156" s="7"/>
      <c r="H156" s="7"/>
      <c r="J156" s="26"/>
      <c r="K156" s="55"/>
      <c r="L156" s="26"/>
      <c r="M156" s="35"/>
      <c r="N156" s="36"/>
    </row>
    <row r="157" spans="2:14" s="6" customFormat="1" ht="15" customHeight="1">
      <c r="B157" s="9"/>
      <c r="D157" s="7"/>
      <c r="F157" s="7"/>
      <c r="H157" s="7"/>
      <c r="J157" s="26"/>
      <c r="K157" s="55"/>
      <c r="L157" s="26"/>
      <c r="M157" s="35"/>
      <c r="N157" s="36"/>
    </row>
    <row r="158" spans="2:14" s="6" customFormat="1" ht="15" customHeight="1">
      <c r="B158" s="9"/>
      <c r="D158" s="7"/>
      <c r="F158" s="7"/>
      <c r="H158" s="7"/>
      <c r="J158" s="26"/>
      <c r="K158" s="55"/>
      <c r="L158" s="26"/>
      <c r="M158" s="35"/>
      <c r="N158" s="36"/>
    </row>
    <row r="159" spans="2:14" s="6" customFormat="1" ht="15" customHeight="1">
      <c r="B159" s="9"/>
      <c r="D159" s="7"/>
      <c r="F159" s="7"/>
      <c r="H159" s="7"/>
      <c r="J159" s="26"/>
      <c r="K159" s="55"/>
      <c r="L159" s="26"/>
      <c r="M159" s="35"/>
      <c r="N159" s="36"/>
    </row>
    <row r="160" spans="2:14" s="6" customFormat="1" ht="15" customHeight="1">
      <c r="B160" s="9"/>
      <c r="D160" s="7"/>
      <c r="F160" s="7"/>
      <c r="H160" s="7"/>
      <c r="J160" s="26"/>
      <c r="K160" s="55"/>
      <c r="L160" s="26"/>
      <c r="M160" s="35"/>
      <c r="N160" s="36"/>
    </row>
    <row r="161" spans="2:14" s="6" customFormat="1" ht="15" customHeight="1">
      <c r="B161" s="9"/>
      <c r="D161" s="7"/>
      <c r="F161" s="7"/>
      <c r="H161" s="7"/>
      <c r="J161" s="26"/>
      <c r="K161" s="55"/>
      <c r="L161" s="26"/>
      <c r="M161" s="35"/>
      <c r="N161" s="36"/>
    </row>
    <row r="162" spans="2:14" s="6" customFormat="1" ht="15" customHeight="1">
      <c r="B162" s="9"/>
      <c r="D162" s="7"/>
      <c r="F162" s="7"/>
      <c r="H162" s="7"/>
      <c r="J162" s="26"/>
      <c r="K162" s="55"/>
      <c r="L162" s="26"/>
      <c r="M162" s="35"/>
      <c r="N162" s="36"/>
    </row>
    <row r="163" spans="2:14" s="6" customFormat="1" ht="15" customHeight="1">
      <c r="B163" s="9"/>
      <c r="D163" s="7"/>
      <c r="F163" s="7"/>
      <c r="H163" s="7"/>
      <c r="J163" s="26"/>
      <c r="K163" s="55"/>
      <c r="L163" s="26"/>
      <c r="M163" s="35"/>
      <c r="N163" s="36"/>
    </row>
    <row r="164" spans="2:14" s="6" customFormat="1" ht="15" customHeight="1">
      <c r="B164" s="9"/>
      <c r="D164" s="7"/>
      <c r="F164" s="7"/>
      <c r="H164" s="7"/>
      <c r="J164" s="26"/>
      <c r="K164" s="55"/>
      <c r="L164" s="26"/>
      <c r="M164" s="35"/>
      <c r="N164" s="36"/>
    </row>
    <row r="165" spans="2:14" s="6" customFormat="1" ht="15" customHeight="1">
      <c r="B165" s="9"/>
      <c r="D165" s="7"/>
      <c r="F165" s="7"/>
      <c r="H165" s="7"/>
      <c r="J165" s="26"/>
      <c r="K165" s="55"/>
      <c r="L165" s="26"/>
      <c r="M165" s="35"/>
      <c r="N165" s="36"/>
    </row>
    <row r="166" spans="2:14" s="6" customFormat="1" ht="15" customHeight="1">
      <c r="B166" s="9"/>
      <c r="D166" s="7"/>
      <c r="F166" s="7"/>
      <c r="H166" s="7"/>
      <c r="J166" s="26"/>
      <c r="K166" s="55"/>
      <c r="L166" s="26"/>
      <c r="M166" s="35"/>
      <c r="N166" s="36"/>
    </row>
    <row r="167" spans="2:14" s="6" customFormat="1" ht="15" customHeight="1">
      <c r="B167" s="9"/>
      <c r="D167" s="7"/>
      <c r="F167" s="7"/>
      <c r="H167" s="7"/>
      <c r="J167" s="26"/>
      <c r="K167" s="55"/>
      <c r="L167" s="26"/>
      <c r="M167" s="35"/>
      <c r="N167" s="36"/>
    </row>
    <row r="168" spans="2:14" s="6" customFormat="1" ht="15" customHeight="1">
      <c r="B168" s="9"/>
      <c r="D168" s="7"/>
      <c r="F168" s="7"/>
      <c r="H168" s="7"/>
      <c r="J168" s="26"/>
      <c r="K168" s="55"/>
      <c r="L168" s="26"/>
      <c r="M168" s="35"/>
      <c r="N168" s="36"/>
    </row>
    <row r="169" spans="2:14" s="6" customFormat="1" ht="15" customHeight="1">
      <c r="B169" s="9"/>
      <c r="D169" s="7"/>
      <c r="F169" s="7"/>
      <c r="H169" s="7"/>
      <c r="J169" s="26"/>
      <c r="K169" s="55"/>
      <c r="L169" s="26"/>
      <c r="M169" s="35"/>
      <c r="N169" s="36"/>
    </row>
    <row r="170" spans="2:14" s="6" customFormat="1" ht="15" customHeight="1">
      <c r="B170" s="9"/>
      <c r="D170" s="7"/>
      <c r="F170" s="7"/>
      <c r="H170" s="7"/>
      <c r="J170" s="26"/>
      <c r="K170" s="55"/>
      <c r="L170" s="26"/>
      <c r="M170" s="35"/>
      <c r="N170" s="36"/>
    </row>
    <row r="171" spans="2:14" s="6" customFormat="1" ht="15" customHeight="1">
      <c r="B171" s="9"/>
      <c r="D171" s="7"/>
      <c r="F171" s="7"/>
      <c r="H171" s="7"/>
      <c r="J171" s="26"/>
      <c r="K171" s="55"/>
      <c r="L171" s="26"/>
      <c r="M171" s="35"/>
      <c r="N171" s="36"/>
    </row>
    <row r="172" spans="2:14" s="6" customFormat="1" ht="15" customHeight="1">
      <c r="B172" s="9"/>
      <c r="D172" s="7"/>
      <c r="F172" s="7"/>
      <c r="H172" s="7"/>
      <c r="J172" s="26"/>
      <c r="K172" s="55"/>
      <c r="L172" s="26"/>
      <c r="M172" s="35"/>
      <c r="N172" s="36"/>
    </row>
    <row r="173" spans="2:14" s="6" customFormat="1" ht="15" customHeight="1">
      <c r="B173" s="9"/>
      <c r="D173" s="7"/>
      <c r="F173" s="7"/>
      <c r="H173" s="7"/>
      <c r="J173" s="26"/>
      <c r="K173" s="55"/>
      <c r="L173" s="26"/>
      <c r="M173" s="35"/>
      <c r="N173" s="36"/>
    </row>
    <row r="174" spans="2:14" s="6" customFormat="1" ht="15" customHeight="1">
      <c r="B174" s="9"/>
      <c r="D174" s="7"/>
      <c r="F174" s="7"/>
      <c r="H174" s="7"/>
      <c r="J174" s="26"/>
      <c r="K174" s="55"/>
      <c r="L174" s="26"/>
      <c r="M174" s="35"/>
      <c r="N174" s="36"/>
    </row>
    <row r="175" spans="2:14" s="6" customFormat="1" ht="15" customHeight="1">
      <c r="B175" s="9"/>
      <c r="D175" s="7"/>
      <c r="F175" s="7"/>
      <c r="H175" s="7"/>
      <c r="J175" s="26"/>
      <c r="K175" s="55"/>
      <c r="L175" s="26"/>
      <c r="M175" s="35"/>
      <c r="N175" s="36"/>
    </row>
    <row r="176" spans="2:14" s="6" customFormat="1" ht="15" customHeight="1">
      <c r="B176" s="9"/>
      <c r="D176" s="7"/>
      <c r="F176" s="7"/>
      <c r="H176" s="7"/>
      <c r="J176" s="26"/>
      <c r="K176" s="55"/>
      <c r="L176" s="26"/>
      <c r="M176" s="35"/>
      <c r="N176" s="36"/>
    </row>
    <row r="177" spans="2:14" s="6" customFormat="1" ht="15" customHeight="1">
      <c r="B177" s="9"/>
      <c r="D177" s="7"/>
      <c r="F177" s="7"/>
      <c r="H177" s="7"/>
      <c r="J177" s="26"/>
      <c r="K177" s="55"/>
      <c r="L177" s="26"/>
      <c r="M177" s="35"/>
      <c r="N177" s="36"/>
    </row>
    <row r="178" spans="2:14" s="6" customFormat="1" ht="15" customHeight="1">
      <c r="B178" s="9"/>
      <c r="D178" s="7"/>
      <c r="F178" s="7"/>
      <c r="H178" s="7"/>
      <c r="J178" s="26"/>
      <c r="K178" s="55"/>
      <c r="L178" s="26"/>
      <c r="M178" s="35"/>
      <c r="N178" s="36"/>
    </row>
    <row r="179" spans="2:14" s="6" customFormat="1" ht="15" customHeight="1">
      <c r="B179" s="9"/>
      <c r="D179" s="7"/>
      <c r="F179" s="7"/>
      <c r="H179" s="7"/>
      <c r="J179" s="26"/>
      <c r="K179" s="55"/>
      <c r="L179" s="26"/>
      <c r="M179" s="35"/>
      <c r="N179" s="36"/>
    </row>
    <row r="180" spans="2:14" s="6" customFormat="1" ht="15" customHeight="1">
      <c r="B180" s="9"/>
      <c r="D180" s="7"/>
      <c r="F180" s="7"/>
      <c r="H180" s="7"/>
      <c r="J180" s="26"/>
      <c r="K180" s="55"/>
      <c r="L180" s="26"/>
      <c r="M180" s="35"/>
      <c r="N180" s="36"/>
    </row>
    <row r="181" spans="2:14" s="6" customFormat="1" ht="15" customHeight="1">
      <c r="B181" s="9"/>
      <c r="D181" s="7"/>
      <c r="F181" s="7"/>
      <c r="H181" s="7"/>
      <c r="J181" s="26"/>
      <c r="K181" s="55"/>
      <c r="L181" s="26"/>
      <c r="M181" s="35"/>
      <c r="N181" s="36"/>
    </row>
    <row r="182" spans="2:14" s="6" customFormat="1" ht="15" customHeight="1">
      <c r="B182" s="9"/>
      <c r="D182" s="7"/>
      <c r="F182" s="7"/>
      <c r="H182" s="7"/>
      <c r="J182" s="26"/>
      <c r="K182" s="55"/>
      <c r="L182" s="26"/>
      <c r="M182" s="35"/>
      <c r="N182" s="36"/>
    </row>
    <row r="183" spans="2:14" s="6" customFormat="1" ht="15" customHeight="1">
      <c r="B183" s="9"/>
      <c r="D183" s="7"/>
      <c r="F183" s="7"/>
      <c r="H183" s="7"/>
      <c r="J183" s="26"/>
      <c r="K183" s="55"/>
      <c r="L183" s="26"/>
      <c r="M183" s="35"/>
      <c r="N183" s="36"/>
    </row>
    <row r="184" spans="2:14" s="6" customFormat="1" ht="15" customHeight="1">
      <c r="B184" s="9"/>
      <c r="D184" s="7"/>
      <c r="F184" s="7"/>
      <c r="H184" s="7"/>
      <c r="J184" s="26"/>
      <c r="K184" s="55"/>
      <c r="L184" s="26"/>
      <c r="M184" s="35"/>
      <c r="N184" s="36"/>
    </row>
    <row r="185" spans="2:14" s="6" customFormat="1" ht="15" customHeight="1">
      <c r="B185" s="9"/>
      <c r="D185" s="7"/>
      <c r="F185" s="7"/>
      <c r="H185" s="7"/>
      <c r="J185" s="26"/>
      <c r="K185" s="55"/>
      <c r="L185" s="26"/>
      <c r="M185" s="35"/>
      <c r="N185" s="36"/>
    </row>
    <row r="186" spans="2:14" s="6" customFormat="1" ht="15" customHeight="1">
      <c r="B186" s="9"/>
      <c r="D186" s="7"/>
      <c r="F186" s="7"/>
      <c r="H186" s="7"/>
      <c r="J186" s="26"/>
      <c r="K186" s="55"/>
      <c r="L186" s="26"/>
      <c r="M186" s="35"/>
      <c r="N186" s="36"/>
    </row>
    <row r="187" spans="2:14" s="6" customFormat="1" ht="15" customHeight="1">
      <c r="B187" s="9"/>
      <c r="D187" s="7"/>
      <c r="F187" s="7"/>
      <c r="H187" s="7"/>
      <c r="J187" s="26"/>
      <c r="K187" s="55"/>
      <c r="L187" s="26"/>
      <c r="M187" s="35"/>
      <c r="N187" s="36"/>
    </row>
    <row r="188" spans="2:14" s="6" customFormat="1" ht="15" customHeight="1">
      <c r="B188" s="9"/>
      <c r="D188" s="7"/>
      <c r="F188" s="7"/>
      <c r="H188" s="7"/>
      <c r="J188" s="26"/>
      <c r="K188" s="55"/>
      <c r="L188" s="26"/>
      <c r="M188" s="35"/>
      <c r="N188" s="36"/>
    </row>
    <row r="189" spans="2:14" s="6" customFormat="1" ht="15" customHeight="1">
      <c r="B189" s="9"/>
      <c r="D189" s="7"/>
      <c r="F189" s="7"/>
      <c r="H189" s="7"/>
      <c r="J189" s="26"/>
      <c r="K189" s="55"/>
      <c r="L189" s="26"/>
      <c r="M189" s="35"/>
      <c r="N189" s="36"/>
    </row>
    <row r="190" spans="2:14" s="6" customFormat="1" ht="15" customHeight="1">
      <c r="B190" s="9"/>
      <c r="D190" s="7"/>
      <c r="F190" s="7"/>
      <c r="H190" s="7"/>
      <c r="J190" s="26"/>
      <c r="K190" s="55"/>
      <c r="L190" s="26"/>
      <c r="M190" s="35"/>
      <c r="N190" s="36"/>
    </row>
    <row r="191" spans="2:14" s="6" customFormat="1" ht="15" customHeight="1">
      <c r="B191" s="9"/>
      <c r="D191" s="7"/>
      <c r="F191" s="7"/>
      <c r="H191" s="7"/>
      <c r="J191" s="26"/>
      <c r="K191" s="55"/>
      <c r="L191" s="26"/>
      <c r="M191" s="35"/>
      <c r="N191" s="36"/>
    </row>
    <row r="192" spans="2:14" s="6" customFormat="1" ht="15" customHeight="1">
      <c r="B192" s="9"/>
      <c r="D192" s="7"/>
      <c r="F192" s="7"/>
      <c r="H192" s="7"/>
      <c r="J192" s="26"/>
      <c r="K192" s="55"/>
      <c r="L192" s="26"/>
      <c r="M192" s="35"/>
      <c r="N192" s="36"/>
    </row>
    <row r="193" spans="2:14" s="6" customFormat="1" ht="15" customHeight="1">
      <c r="B193" s="9"/>
      <c r="D193" s="7"/>
      <c r="F193" s="7"/>
      <c r="H193" s="7"/>
      <c r="J193" s="26"/>
      <c r="K193" s="55"/>
      <c r="L193" s="26"/>
      <c r="M193" s="35"/>
      <c r="N193" s="36"/>
    </row>
    <row r="194" spans="2:14" s="6" customFormat="1" ht="15" customHeight="1">
      <c r="B194" s="9"/>
      <c r="D194" s="7"/>
      <c r="F194" s="7"/>
      <c r="H194" s="7"/>
      <c r="J194" s="26"/>
      <c r="K194" s="55"/>
      <c r="L194" s="26"/>
      <c r="M194" s="35"/>
      <c r="N194" s="36"/>
    </row>
    <row r="195" spans="2:14" s="6" customFormat="1" ht="15" customHeight="1">
      <c r="B195" s="9"/>
      <c r="D195" s="7"/>
      <c r="F195" s="7"/>
      <c r="H195" s="7"/>
      <c r="J195" s="26"/>
      <c r="K195" s="55"/>
      <c r="L195" s="26"/>
      <c r="M195" s="35"/>
      <c r="N195" s="36"/>
    </row>
    <row r="196" spans="2:14" s="6" customFormat="1" ht="15" customHeight="1">
      <c r="B196" s="9"/>
      <c r="D196" s="7"/>
      <c r="F196" s="7"/>
      <c r="H196" s="7"/>
      <c r="J196" s="26"/>
      <c r="K196" s="55"/>
      <c r="L196" s="26"/>
      <c r="M196" s="35"/>
      <c r="N196" s="36"/>
    </row>
    <row r="197" spans="2:14" s="6" customFormat="1" ht="15" customHeight="1">
      <c r="B197" s="9"/>
      <c r="D197" s="7"/>
      <c r="F197" s="7"/>
      <c r="H197" s="7"/>
      <c r="J197" s="26"/>
      <c r="K197" s="55"/>
      <c r="L197" s="26"/>
      <c r="M197" s="35"/>
      <c r="N197" s="36"/>
    </row>
    <row r="198" spans="2:14" s="6" customFormat="1" ht="15" customHeight="1">
      <c r="B198" s="9"/>
      <c r="D198" s="7"/>
      <c r="F198" s="7"/>
      <c r="H198" s="7"/>
      <c r="J198" s="26"/>
      <c r="K198" s="55"/>
      <c r="L198" s="26"/>
      <c r="M198" s="35"/>
      <c r="N198" s="36"/>
    </row>
    <row r="199" spans="2:14" s="6" customFormat="1" ht="15" customHeight="1">
      <c r="B199" s="9"/>
      <c r="D199" s="7"/>
      <c r="F199" s="7"/>
      <c r="H199" s="7"/>
      <c r="J199" s="26"/>
      <c r="K199" s="55"/>
      <c r="L199" s="26"/>
      <c r="M199" s="35"/>
      <c r="N199" s="36"/>
    </row>
    <row r="200" spans="2:14" s="6" customFormat="1" ht="15" customHeight="1">
      <c r="B200" s="9"/>
      <c r="D200" s="7"/>
      <c r="F200" s="7"/>
      <c r="H200" s="7"/>
      <c r="J200" s="26"/>
      <c r="K200" s="55"/>
      <c r="L200" s="26"/>
      <c r="M200" s="35"/>
      <c r="N200" s="36"/>
    </row>
    <row r="201" spans="2:14" s="6" customFormat="1" ht="15" customHeight="1">
      <c r="B201" s="9"/>
      <c r="D201" s="7"/>
      <c r="F201" s="7"/>
      <c r="H201" s="7"/>
      <c r="J201" s="26"/>
      <c r="K201" s="55"/>
      <c r="L201" s="26"/>
      <c r="M201" s="35"/>
      <c r="N201" s="36"/>
    </row>
    <row r="202" spans="2:14" s="6" customFormat="1" ht="15" customHeight="1">
      <c r="B202" s="9"/>
      <c r="D202" s="7"/>
      <c r="F202" s="7"/>
      <c r="H202" s="7"/>
      <c r="J202" s="26"/>
      <c r="K202" s="55"/>
      <c r="L202" s="26"/>
      <c r="M202" s="35"/>
      <c r="N202" s="36"/>
    </row>
    <row r="203" spans="2:14" s="6" customFormat="1" ht="15" customHeight="1">
      <c r="B203" s="9"/>
      <c r="D203" s="7"/>
      <c r="F203" s="7"/>
      <c r="H203" s="7"/>
      <c r="J203" s="26"/>
      <c r="K203" s="55"/>
      <c r="L203" s="26"/>
      <c r="M203" s="35"/>
      <c r="N203" s="36"/>
    </row>
    <row r="204" spans="2:14" s="6" customFormat="1" ht="15" customHeight="1">
      <c r="B204" s="9"/>
      <c r="D204" s="7"/>
      <c r="F204" s="7"/>
      <c r="H204" s="7"/>
      <c r="J204" s="26"/>
      <c r="K204" s="55"/>
      <c r="L204" s="26"/>
      <c r="M204" s="35"/>
      <c r="N204" s="36"/>
    </row>
    <row r="205" spans="2:14" s="6" customFormat="1" ht="15" customHeight="1">
      <c r="B205" s="9"/>
      <c r="D205" s="7"/>
      <c r="F205" s="7"/>
      <c r="H205" s="7"/>
      <c r="J205" s="26"/>
      <c r="K205" s="55"/>
      <c r="L205" s="26"/>
      <c r="M205" s="35"/>
      <c r="N205" s="36"/>
    </row>
    <row r="206" spans="2:14" s="6" customFormat="1" ht="15" customHeight="1">
      <c r="B206" s="9"/>
      <c r="D206" s="7"/>
      <c r="F206" s="7"/>
      <c r="H206" s="7"/>
      <c r="J206" s="26"/>
      <c r="K206" s="55"/>
      <c r="L206" s="26"/>
      <c r="M206" s="35"/>
      <c r="N206" s="36"/>
    </row>
    <row r="207" spans="2:14" s="6" customFormat="1" ht="15" customHeight="1">
      <c r="B207" s="9"/>
      <c r="D207" s="7"/>
      <c r="F207" s="7"/>
      <c r="H207" s="7"/>
      <c r="J207" s="26"/>
      <c r="K207" s="55"/>
      <c r="L207" s="26"/>
      <c r="M207" s="35"/>
      <c r="N207" s="36"/>
    </row>
    <row r="208" spans="2:14" s="6" customFormat="1" ht="15" customHeight="1">
      <c r="B208" s="9"/>
      <c r="D208" s="7"/>
      <c r="F208" s="7"/>
      <c r="H208" s="7"/>
      <c r="J208" s="26"/>
      <c r="K208" s="55"/>
      <c r="L208" s="26"/>
      <c r="M208" s="35"/>
      <c r="N208" s="36"/>
    </row>
    <row r="209" spans="2:14" s="6" customFormat="1" ht="15" customHeight="1">
      <c r="B209" s="9"/>
      <c r="D209" s="7"/>
      <c r="F209" s="7"/>
      <c r="H209" s="7"/>
      <c r="J209" s="26"/>
      <c r="K209" s="55"/>
      <c r="L209" s="26"/>
      <c r="M209" s="35"/>
      <c r="N209" s="36"/>
    </row>
    <row r="210" spans="2:14" s="6" customFormat="1" ht="15" customHeight="1">
      <c r="B210" s="9"/>
      <c r="D210" s="7"/>
      <c r="F210" s="7"/>
      <c r="H210" s="7"/>
      <c r="J210" s="26"/>
      <c r="K210" s="55"/>
      <c r="L210" s="26"/>
      <c r="M210" s="35"/>
      <c r="N210" s="36"/>
    </row>
    <row r="211" spans="2:14" s="6" customFormat="1" ht="15" customHeight="1">
      <c r="B211" s="9"/>
      <c r="D211" s="7"/>
      <c r="F211" s="7"/>
      <c r="H211" s="7"/>
      <c r="J211" s="26"/>
      <c r="K211" s="55"/>
      <c r="L211" s="26"/>
      <c r="M211" s="35"/>
      <c r="N211" s="36"/>
    </row>
    <row r="212" spans="2:14" s="6" customFormat="1" ht="15" customHeight="1">
      <c r="B212" s="9"/>
      <c r="D212" s="7"/>
      <c r="F212" s="7"/>
      <c r="H212" s="7"/>
      <c r="J212" s="26"/>
      <c r="K212" s="55"/>
      <c r="L212" s="26"/>
      <c r="M212" s="35"/>
      <c r="N212" s="36"/>
    </row>
    <row r="213" spans="2:14" s="6" customFormat="1" ht="15" customHeight="1">
      <c r="B213" s="9"/>
      <c r="D213" s="7"/>
      <c r="F213" s="7"/>
      <c r="H213" s="7"/>
      <c r="J213" s="26"/>
      <c r="K213" s="55"/>
      <c r="L213" s="26"/>
      <c r="M213" s="35"/>
      <c r="N213" s="36"/>
    </row>
    <row r="214" spans="2:14" s="6" customFormat="1" ht="15" customHeight="1">
      <c r="B214" s="9"/>
      <c r="D214" s="7"/>
      <c r="F214" s="7"/>
      <c r="H214" s="7"/>
      <c r="J214" s="26"/>
      <c r="K214" s="55"/>
      <c r="L214" s="26"/>
      <c r="M214" s="35"/>
      <c r="N214" s="36"/>
    </row>
    <row r="215" spans="2:14" s="6" customFormat="1" ht="15" customHeight="1">
      <c r="B215" s="9"/>
      <c r="D215" s="7"/>
      <c r="F215" s="7"/>
      <c r="H215" s="7"/>
      <c r="J215" s="26"/>
      <c r="K215" s="55"/>
      <c r="L215" s="26"/>
      <c r="M215" s="35"/>
      <c r="N215" s="36"/>
    </row>
    <row r="216" spans="2:14" s="6" customFormat="1" ht="15" customHeight="1">
      <c r="B216" s="9"/>
      <c r="D216" s="7"/>
      <c r="F216" s="7"/>
      <c r="H216" s="7"/>
      <c r="J216" s="26"/>
      <c r="K216" s="55"/>
      <c r="L216" s="26"/>
      <c r="M216" s="35"/>
      <c r="N216" s="36"/>
    </row>
    <row r="217" spans="2:14" s="6" customFormat="1" ht="15" customHeight="1">
      <c r="B217" s="9"/>
      <c r="D217" s="7"/>
      <c r="F217" s="7"/>
      <c r="H217" s="7"/>
      <c r="J217" s="26"/>
      <c r="K217" s="55"/>
      <c r="L217" s="26"/>
      <c r="M217" s="35"/>
      <c r="N217" s="36"/>
    </row>
    <row r="218" spans="2:14" s="6" customFormat="1" ht="15" customHeight="1">
      <c r="B218" s="9"/>
      <c r="D218" s="7"/>
      <c r="F218" s="7"/>
      <c r="H218" s="7"/>
      <c r="J218" s="26"/>
      <c r="K218" s="55"/>
      <c r="L218" s="26"/>
      <c r="M218" s="35"/>
      <c r="N218" s="36"/>
    </row>
    <row r="219" spans="2:14" s="6" customFormat="1" ht="15" customHeight="1">
      <c r="B219" s="9"/>
      <c r="D219" s="7"/>
      <c r="F219" s="7"/>
      <c r="H219" s="7"/>
      <c r="J219" s="26"/>
      <c r="K219" s="55"/>
      <c r="L219" s="26"/>
      <c r="M219" s="35"/>
      <c r="N219" s="36"/>
    </row>
    <row r="220" spans="2:14" s="6" customFormat="1" ht="15" customHeight="1">
      <c r="B220" s="9"/>
      <c r="D220" s="7"/>
      <c r="F220" s="7"/>
      <c r="H220" s="7"/>
      <c r="J220" s="26"/>
      <c r="K220" s="55"/>
      <c r="L220" s="26"/>
      <c r="M220" s="35"/>
      <c r="N220" s="36"/>
    </row>
    <row r="221" spans="2:14" s="6" customFormat="1" ht="15" customHeight="1">
      <c r="B221" s="9"/>
      <c r="D221" s="7"/>
      <c r="F221" s="7"/>
      <c r="H221" s="7"/>
      <c r="J221" s="26"/>
      <c r="K221" s="55"/>
      <c r="L221" s="26"/>
      <c r="M221" s="35"/>
      <c r="N221" s="36"/>
    </row>
    <row r="222" spans="2:14" s="6" customFormat="1" ht="15" customHeight="1">
      <c r="B222" s="9"/>
      <c r="D222" s="7"/>
      <c r="F222" s="7"/>
      <c r="H222" s="7"/>
      <c r="J222" s="26"/>
      <c r="K222" s="55"/>
      <c r="L222" s="26"/>
      <c r="M222" s="35"/>
      <c r="N222" s="36"/>
    </row>
    <row r="223" spans="2:14" s="6" customFormat="1" ht="15" customHeight="1">
      <c r="B223" s="9"/>
      <c r="D223" s="7"/>
      <c r="F223" s="7"/>
      <c r="H223" s="7"/>
      <c r="J223" s="26"/>
      <c r="K223" s="55"/>
      <c r="L223" s="26"/>
      <c r="M223" s="35"/>
      <c r="N223" s="36"/>
    </row>
    <row r="224" spans="2:14" s="6" customFormat="1" ht="15" customHeight="1">
      <c r="B224" s="9"/>
      <c r="D224" s="7"/>
      <c r="F224" s="7"/>
      <c r="H224" s="7"/>
      <c r="J224" s="26"/>
      <c r="K224" s="55"/>
      <c r="L224" s="26"/>
      <c r="M224" s="35"/>
      <c r="N224" s="36"/>
    </row>
    <row r="225" spans="2:14" s="6" customFormat="1" ht="15" customHeight="1">
      <c r="B225" s="9"/>
      <c r="D225" s="7"/>
      <c r="F225" s="7"/>
      <c r="H225" s="7"/>
      <c r="J225" s="26"/>
      <c r="K225" s="55"/>
      <c r="L225" s="26"/>
      <c r="M225" s="35"/>
      <c r="N225" s="36"/>
    </row>
    <row r="226" spans="2:14" s="6" customFormat="1" ht="15" customHeight="1">
      <c r="B226" s="9"/>
      <c r="D226" s="7"/>
      <c r="F226" s="7"/>
      <c r="H226" s="7"/>
      <c r="J226" s="26"/>
      <c r="K226" s="55"/>
      <c r="L226" s="26"/>
      <c r="M226" s="35"/>
      <c r="N226" s="36"/>
    </row>
    <row r="227" spans="2:14" s="6" customFormat="1" ht="15" customHeight="1">
      <c r="B227" s="9"/>
      <c r="D227" s="7"/>
      <c r="F227" s="7"/>
      <c r="H227" s="7"/>
      <c r="J227" s="26"/>
      <c r="K227" s="55"/>
      <c r="L227" s="26"/>
      <c r="M227" s="35"/>
      <c r="N227" s="36"/>
    </row>
    <row r="228" spans="2:14" s="6" customFormat="1" ht="15" customHeight="1">
      <c r="B228" s="9"/>
      <c r="D228" s="7"/>
      <c r="F228" s="7"/>
      <c r="H228" s="7"/>
      <c r="J228" s="26"/>
      <c r="K228" s="55"/>
      <c r="L228" s="26"/>
      <c r="M228" s="35"/>
      <c r="N228" s="36"/>
    </row>
    <row r="229" spans="2:14" s="6" customFormat="1" ht="15" customHeight="1">
      <c r="B229" s="9"/>
      <c r="D229" s="7"/>
      <c r="F229" s="7"/>
      <c r="H229" s="7"/>
      <c r="J229" s="26"/>
      <c r="K229" s="55"/>
      <c r="L229" s="26"/>
      <c r="M229" s="35"/>
      <c r="N229" s="36"/>
    </row>
    <row r="230" spans="2:14" s="6" customFormat="1" ht="15" customHeight="1">
      <c r="B230" s="9"/>
      <c r="D230" s="7"/>
      <c r="F230" s="7"/>
      <c r="H230" s="7"/>
      <c r="J230" s="26"/>
      <c r="K230" s="55"/>
      <c r="L230" s="26"/>
      <c r="M230" s="35"/>
      <c r="N230" s="36"/>
    </row>
    <row r="231" spans="2:14" s="6" customFormat="1" ht="15" customHeight="1">
      <c r="B231" s="9"/>
      <c r="D231" s="7"/>
      <c r="F231" s="7"/>
      <c r="H231" s="7"/>
      <c r="J231" s="26"/>
      <c r="K231" s="55"/>
      <c r="L231" s="26"/>
      <c r="M231" s="35"/>
      <c r="N231" s="36"/>
    </row>
    <row r="232" spans="2:14" s="6" customFormat="1" ht="15" customHeight="1">
      <c r="B232" s="9"/>
      <c r="D232" s="7"/>
      <c r="F232" s="7"/>
      <c r="H232" s="7"/>
      <c r="J232" s="26"/>
      <c r="K232" s="55"/>
      <c r="L232" s="26"/>
      <c r="M232" s="35"/>
      <c r="N232" s="36"/>
    </row>
    <row r="233" spans="2:14" s="6" customFormat="1" ht="15" customHeight="1">
      <c r="B233" s="9"/>
      <c r="D233" s="7"/>
      <c r="F233" s="7"/>
      <c r="H233" s="7"/>
      <c r="J233" s="26"/>
      <c r="K233" s="55"/>
      <c r="L233" s="26"/>
      <c r="M233" s="35"/>
      <c r="N233" s="36"/>
    </row>
    <row r="234" spans="2:14" s="6" customFormat="1" ht="15" customHeight="1">
      <c r="B234" s="9"/>
      <c r="D234" s="7"/>
      <c r="F234" s="7"/>
      <c r="H234" s="7"/>
      <c r="J234" s="26"/>
      <c r="K234" s="55"/>
      <c r="L234" s="26"/>
      <c r="M234" s="35"/>
      <c r="N234" s="36"/>
    </row>
    <row r="235" spans="2:14" s="6" customFormat="1" ht="15" customHeight="1">
      <c r="B235" s="9"/>
      <c r="D235" s="7"/>
      <c r="F235" s="7"/>
      <c r="H235" s="7"/>
      <c r="J235" s="26"/>
      <c r="K235" s="55"/>
      <c r="L235" s="26"/>
      <c r="M235" s="35"/>
      <c r="N235" s="36"/>
    </row>
    <row r="236" spans="2:14" s="6" customFormat="1" ht="15" customHeight="1">
      <c r="B236" s="9"/>
      <c r="D236" s="7"/>
      <c r="F236" s="7"/>
      <c r="H236" s="7"/>
      <c r="J236" s="26"/>
      <c r="K236" s="55"/>
      <c r="L236" s="26"/>
      <c r="M236" s="35"/>
      <c r="N236" s="36"/>
    </row>
    <row r="237" spans="2:14" s="6" customFormat="1" ht="15" customHeight="1">
      <c r="B237" s="9"/>
      <c r="D237" s="7"/>
      <c r="F237" s="7"/>
      <c r="H237" s="7"/>
      <c r="J237" s="26"/>
      <c r="K237" s="55"/>
      <c r="L237" s="26"/>
      <c r="M237" s="35"/>
      <c r="N237" s="36"/>
    </row>
    <row r="238" spans="2:14" s="6" customFormat="1" ht="15" customHeight="1">
      <c r="B238" s="9"/>
      <c r="D238" s="7"/>
      <c r="F238" s="7"/>
      <c r="H238" s="7"/>
      <c r="J238" s="26"/>
      <c r="K238" s="55"/>
      <c r="L238" s="26"/>
      <c r="M238" s="35"/>
      <c r="N238" s="36"/>
    </row>
    <row r="239" spans="2:14" s="6" customFormat="1" ht="15" customHeight="1">
      <c r="B239" s="9"/>
      <c r="D239" s="7"/>
      <c r="F239" s="7"/>
      <c r="H239" s="7"/>
      <c r="J239" s="26"/>
      <c r="K239" s="55"/>
      <c r="L239" s="26"/>
      <c r="M239" s="35"/>
      <c r="N239" s="36"/>
    </row>
    <row r="240" spans="2:14" s="6" customFormat="1" ht="15" customHeight="1">
      <c r="B240" s="9"/>
      <c r="D240" s="7"/>
      <c r="F240" s="7"/>
      <c r="H240" s="7"/>
      <c r="J240" s="26"/>
      <c r="K240" s="55"/>
      <c r="L240" s="26"/>
      <c r="M240" s="35"/>
      <c r="N240" s="36"/>
    </row>
    <row r="241" spans="2:14" s="6" customFormat="1" ht="15" customHeight="1">
      <c r="B241" s="9"/>
      <c r="D241" s="7"/>
      <c r="F241" s="7"/>
      <c r="H241" s="7"/>
      <c r="J241" s="26"/>
      <c r="K241" s="55"/>
      <c r="L241" s="26"/>
      <c r="M241" s="35"/>
      <c r="N241" s="36"/>
    </row>
    <row r="242" spans="2:14" s="6" customFormat="1" ht="15" customHeight="1">
      <c r="B242" s="9"/>
      <c r="D242" s="7"/>
      <c r="F242" s="7"/>
      <c r="H242" s="7"/>
      <c r="J242" s="26"/>
      <c r="K242" s="55"/>
      <c r="L242" s="26"/>
      <c r="M242" s="35"/>
      <c r="N242" s="36"/>
    </row>
    <row r="243" spans="2:14" s="6" customFormat="1" ht="15" customHeight="1">
      <c r="B243" s="9"/>
      <c r="D243" s="7"/>
      <c r="F243" s="7"/>
      <c r="H243" s="7"/>
      <c r="J243" s="26"/>
      <c r="K243" s="55"/>
      <c r="L243" s="26"/>
      <c r="M243" s="35"/>
      <c r="N243" s="36"/>
    </row>
    <row r="244" spans="2:14" s="6" customFormat="1" ht="15" customHeight="1">
      <c r="B244" s="9"/>
      <c r="D244" s="7"/>
      <c r="F244" s="7"/>
      <c r="H244" s="7"/>
      <c r="J244" s="26"/>
      <c r="K244" s="55"/>
      <c r="L244" s="26"/>
      <c r="M244" s="35"/>
      <c r="N244" s="36"/>
    </row>
    <row r="245" spans="2:14" s="6" customFormat="1" ht="15" customHeight="1">
      <c r="B245" s="9"/>
      <c r="D245" s="7"/>
      <c r="F245" s="7"/>
      <c r="H245" s="7"/>
      <c r="J245" s="26"/>
      <c r="K245" s="55"/>
      <c r="L245" s="26"/>
      <c r="M245" s="35"/>
      <c r="N245" s="36"/>
    </row>
    <row r="246" spans="2:14" s="6" customFormat="1" ht="15" customHeight="1">
      <c r="B246" s="9"/>
      <c r="D246" s="7"/>
      <c r="F246" s="7"/>
      <c r="H246" s="7"/>
      <c r="J246" s="26"/>
      <c r="K246" s="55"/>
      <c r="L246" s="26"/>
      <c r="M246" s="35"/>
      <c r="N246" s="36"/>
    </row>
    <row r="247" spans="2:14" s="6" customFormat="1" ht="15" customHeight="1">
      <c r="B247" s="9"/>
      <c r="D247" s="7"/>
      <c r="F247" s="7"/>
      <c r="H247" s="7"/>
      <c r="J247" s="26"/>
      <c r="K247" s="55"/>
      <c r="L247" s="26"/>
      <c r="M247" s="35"/>
      <c r="N247" s="36"/>
    </row>
    <row r="248" spans="2:14" s="6" customFormat="1" ht="15" customHeight="1">
      <c r="B248" s="9"/>
      <c r="D248" s="7"/>
      <c r="F248" s="7"/>
      <c r="H248" s="7"/>
      <c r="J248" s="26"/>
      <c r="K248" s="55"/>
      <c r="L248" s="26"/>
      <c r="M248" s="35"/>
      <c r="N248" s="36"/>
    </row>
    <row r="249" spans="2:14" s="6" customFormat="1" ht="15" customHeight="1">
      <c r="B249" s="9"/>
      <c r="D249" s="7"/>
      <c r="F249" s="7"/>
      <c r="H249" s="7"/>
      <c r="J249" s="26"/>
      <c r="K249" s="55"/>
      <c r="L249" s="26"/>
      <c r="M249" s="35"/>
      <c r="N249" s="36"/>
    </row>
    <row r="250" spans="2:14" s="6" customFormat="1" ht="15" customHeight="1">
      <c r="B250" s="9"/>
      <c r="D250" s="7"/>
      <c r="F250" s="7"/>
      <c r="H250" s="7"/>
      <c r="J250" s="26"/>
      <c r="K250" s="55"/>
      <c r="L250" s="26"/>
      <c r="M250" s="35"/>
      <c r="N250" s="36"/>
    </row>
    <row r="251" spans="2:14" s="6" customFormat="1" ht="15" customHeight="1">
      <c r="B251" s="9"/>
      <c r="D251" s="7"/>
      <c r="F251" s="7"/>
      <c r="H251" s="7"/>
      <c r="J251" s="26"/>
      <c r="K251" s="55"/>
      <c r="L251" s="26"/>
      <c r="M251" s="35"/>
      <c r="N251" s="36"/>
    </row>
    <row r="252" spans="2:14" s="6" customFormat="1" ht="15" customHeight="1">
      <c r="B252" s="9"/>
      <c r="D252" s="7"/>
      <c r="F252" s="7"/>
      <c r="H252" s="7"/>
      <c r="J252" s="26"/>
      <c r="K252" s="55"/>
      <c r="L252" s="26"/>
      <c r="M252" s="35"/>
      <c r="N252" s="36"/>
    </row>
    <row r="253" spans="2:14" s="6" customFormat="1" ht="15" customHeight="1">
      <c r="B253" s="9"/>
      <c r="D253" s="7"/>
      <c r="F253" s="7"/>
      <c r="H253" s="7"/>
      <c r="J253" s="26"/>
      <c r="K253" s="55"/>
      <c r="L253" s="26"/>
      <c r="M253" s="35"/>
      <c r="N253" s="36"/>
    </row>
    <row r="254" spans="2:14" s="6" customFormat="1" ht="15" customHeight="1">
      <c r="B254" s="9"/>
      <c r="D254" s="7"/>
      <c r="F254" s="7"/>
      <c r="H254" s="7"/>
      <c r="J254" s="26"/>
      <c r="K254" s="55"/>
      <c r="L254" s="26"/>
      <c r="M254" s="35"/>
      <c r="N254" s="36"/>
    </row>
    <row r="255" spans="2:14" s="6" customFormat="1" ht="15" customHeight="1">
      <c r="B255" s="9"/>
      <c r="D255" s="7"/>
      <c r="F255" s="7"/>
      <c r="H255" s="7"/>
      <c r="J255" s="26"/>
      <c r="K255" s="55"/>
      <c r="L255" s="26"/>
      <c r="M255" s="35"/>
      <c r="N255" s="36"/>
    </row>
    <row r="256" spans="2:14" s="6" customFormat="1" ht="15" customHeight="1">
      <c r="B256" s="9"/>
      <c r="D256" s="7"/>
      <c r="F256" s="7"/>
      <c r="H256" s="7"/>
      <c r="J256" s="26"/>
      <c r="K256" s="55"/>
      <c r="L256" s="26"/>
      <c r="M256" s="35"/>
      <c r="N256" s="36"/>
    </row>
    <row r="257" spans="2:14" s="6" customFormat="1" ht="15" customHeight="1">
      <c r="B257" s="9"/>
      <c r="D257" s="7"/>
      <c r="F257" s="7"/>
      <c r="H257" s="7"/>
      <c r="J257" s="26"/>
      <c r="K257" s="55"/>
      <c r="L257" s="26"/>
      <c r="M257" s="35"/>
      <c r="N257" s="36"/>
    </row>
    <row r="258" spans="2:14" s="6" customFormat="1" ht="15" customHeight="1">
      <c r="B258" s="9"/>
      <c r="D258" s="7"/>
      <c r="F258" s="7"/>
      <c r="H258" s="7"/>
      <c r="J258" s="26"/>
      <c r="K258" s="55"/>
      <c r="L258" s="26"/>
      <c r="M258" s="35"/>
      <c r="N258" s="36"/>
    </row>
    <row r="259" spans="2:14" s="6" customFormat="1" ht="15" customHeight="1">
      <c r="B259" s="9"/>
      <c r="D259" s="7"/>
      <c r="F259" s="7"/>
      <c r="H259" s="7"/>
      <c r="J259" s="26"/>
      <c r="K259" s="55"/>
      <c r="L259" s="26"/>
      <c r="M259" s="35"/>
      <c r="N259" s="36"/>
    </row>
    <row r="260" spans="2:14" s="6" customFormat="1" ht="15" customHeight="1">
      <c r="B260" s="9"/>
      <c r="D260" s="7"/>
      <c r="F260" s="7"/>
      <c r="H260" s="7"/>
      <c r="J260" s="26"/>
      <c r="K260" s="55"/>
      <c r="L260" s="26"/>
      <c r="M260" s="35"/>
      <c r="N260" s="36"/>
    </row>
    <row r="261" spans="2:14" s="6" customFormat="1" ht="15" customHeight="1">
      <c r="B261" s="9"/>
      <c r="D261" s="7"/>
      <c r="F261" s="7"/>
      <c r="H261" s="7"/>
      <c r="J261" s="26"/>
      <c r="K261" s="55"/>
      <c r="L261" s="26"/>
      <c r="M261" s="35"/>
      <c r="N261" s="36"/>
    </row>
    <row r="262" spans="2:14" s="6" customFormat="1" ht="15" customHeight="1">
      <c r="B262" s="9"/>
      <c r="D262" s="7"/>
      <c r="F262" s="7"/>
      <c r="H262" s="7"/>
      <c r="J262" s="26"/>
      <c r="K262" s="55"/>
      <c r="L262" s="26"/>
      <c r="M262" s="35"/>
      <c r="N262" s="36"/>
    </row>
    <row r="263" spans="2:14" s="6" customFormat="1" ht="15" customHeight="1">
      <c r="B263" s="9"/>
      <c r="D263" s="7"/>
      <c r="F263" s="7"/>
      <c r="H263" s="7"/>
      <c r="J263" s="26"/>
      <c r="K263" s="55"/>
      <c r="L263" s="26"/>
      <c r="M263" s="35"/>
      <c r="N263" s="36"/>
    </row>
    <row r="264" spans="2:14" s="6" customFormat="1" ht="15" customHeight="1">
      <c r="B264" s="9"/>
      <c r="D264" s="7"/>
      <c r="F264" s="7"/>
      <c r="H264" s="7"/>
      <c r="J264" s="26"/>
      <c r="K264" s="55"/>
      <c r="L264" s="26"/>
      <c r="M264" s="35"/>
      <c r="N264" s="36"/>
    </row>
    <row r="265" spans="2:14" s="6" customFormat="1" ht="15" customHeight="1">
      <c r="B265" s="9"/>
      <c r="D265" s="7"/>
      <c r="F265" s="7"/>
      <c r="H265" s="7"/>
      <c r="J265" s="26"/>
      <c r="K265" s="55"/>
      <c r="L265" s="26"/>
      <c r="M265" s="35"/>
      <c r="N265" s="36"/>
    </row>
    <row r="266" spans="2:14" s="6" customFormat="1" ht="15" customHeight="1">
      <c r="B266" s="9"/>
      <c r="D266" s="7"/>
      <c r="F266" s="7"/>
      <c r="H266" s="7"/>
      <c r="J266" s="26"/>
      <c r="K266" s="55"/>
      <c r="L266" s="26"/>
      <c r="M266" s="35"/>
      <c r="N266" s="36"/>
    </row>
    <row r="267" spans="2:14" s="6" customFormat="1" ht="15" customHeight="1">
      <c r="B267" s="9"/>
      <c r="D267" s="7"/>
      <c r="F267" s="7"/>
      <c r="H267" s="7"/>
      <c r="J267" s="26"/>
      <c r="K267" s="55"/>
      <c r="L267" s="26"/>
      <c r="M267" s="35"/>
      <c r="N267" s="36"/>
    </row>
    <row r="268" spans="2:14" s="6" customFormat="1" ht="15" customHeight="1">
      <c r="B268" s="9"/>
      <c r="D268" s="7"/>
      <c r="F268" s="7"/>
      <c r="H268" s="7"/>
      <c r="J268" s="26"/>
      <c r="K268" s="55"/>
      <c r="L268" s="26"/>
      <c r="M268" s="35"/>
      <c r="N268" s="36"/>
    </row>
    <row r="269" spans="2:14" s="6" customFormat="1" ht="15" customHeight="1">
      <c r="B269" s="9"/>
      <c r="D269" s="7"/>
      <c r="F269" s="7"/>
      <c r="H269" s="7"/>
      <c r="J269" s="26"/>
      <c r="K269" s="55"/>
      <c r="L269" s="26"/>
      <c r="M269" s="35"/>
      <c r="N269" s="36"/>
    </row>
    <row r="270" spans="2:14" s="6" customFormat="1" ht="15" customHeight="1">
      <c r="B270" s="9"/>
      <c r="D270" s="7"/>
      <c r="F270" s="7"/>
      <c r="H270" s="7"/>
      <c r="J270" s="26"/>
      <c r="K270" s="55"/>
      <c r="L270" s="26"/>
      <c r="M270" s="35"/>
      <c r="N270" s="36"/>
    </row>
    <row r="271" spans="2:14" s="6" customFormat="1" ht="15" customHeight="1">
      <c r="B271" s="9"/>
      <c r="D271" s="7"/>
      <c r="F271" s="7"/>
      <c r="H271" s="7"/>
      <c r="J271" s="26"/>
      <c r="K271" s="55"/>
      <c r="L271" s="26"/>
      <c r="M271" s="35"/>
      <c r="N271" s="36"/>
    </row>
    <row r="272" spans="2:14" s="6" customFormat="1" ht="15" customHeight="1">
      <c r="B272" s="9"/>
      <c r="D272" s="7"/>
      <c r="F272" s="7"/>
      <c r="H272" s="7"/>
      <c r="J272" s="26"/>
      <c r="K272" s="55"/>
      <c r="L272" s="26"/>
      <c r="M272" s="35"/>
      <c r="N272" s="36"/>
    </row>
    <row r="273" spans="2:14" s="6" customFormat="1" ht="15" customHeight="1">
      <c r="B273" s="9"/>
      <c r="D273" s="7"/>
      <c r="F273" s="7"/>
      <c r="H273" s="7"/>
      <c r="J273" s="26"/>
      <c r="K273" s="55"/>
      <c r="L273" s="26"/>
      <c r="M273" s="35"/>
      <c r="N273" s="36"/>
    </row>
    <row r="274" spans="2:14" s="6" customFormat="1" ht="15" customHeight="1">
      <c r="B274" s="9"/>
      <c r="D274" s="7"/>
      <c r="F274" s="7"/>
      <c r="H274" s="7"/>
      <c r="J274" s="26"/>
      <c r="K274" s="55"/>
      <c r="L274" s="26"/>
      <c r="M274" s="35"/>
      <c r="N274" s="36"/>
    </row>
    <row r="275" spans="2:14" s="6" customFormat="1" ht="15" customHeight="1">
      <c r="B275" s="9"/>
      <c r="D275" s="7"/>
      <c r="F275" s="7"/>
      <c r="H275" s="7"/>
      <c r="J275" s="26"/>
      <c r="K275" s="55"/>
      <c r="L275" s="26"/>
      <c r="M275" s="35"/>
      <c r="N275" s="36"/>
    </row>
    <row r="276" spans="2:14" s="6" customFormat="1" ht="15" customHeight="1">
      <c r="B276" s="9"/>
      <c r="D276" s="7"/>
      <c r="F276" s="7"/>
      <c r="H276" s="7"/>
      <c r="J276" s="26"/>
      <c r="K276" s="55"/>
      <c r="L276" s="26"/>
      <c r="M276" s="35"/>
      <c r="N276" s="36"/>
    </row>
    <row r="277" spans="2:14" s="6" customFormat="1" ht="15" customHeight="1">
      <c r="B277" s="9"/>
      <c r="D277" s="7"/>
      <c r="F277" s="7"/>
      <c r="H277" s="7"/>
      <c r="J277" s="26"/>
      <c r="K277" s="55"/>
      <c r="L277" s="26"/>
      <c r="M277" s="35"/>
      <c r="N277" s="36"/>
    </row>
    <row r="278" spans="2:14" s="6" customFormat="1" ht="15" customHeight="1">
      <c r="B278" s="9"/>
      <c r="D278" s="7"/>
      <c r="F278" s="7"/>
      <c r="H278" s="7"/>
      <c r="J278" s="26"/>
      <c r="K278" s="55"/>
      <c r="L278" s="26"/>
      <c r="M278" s="35"/>
      <c r="N278" s="36"/>
    </row>
    <row r="279" spans="2:14" s="6" customFormat="1" ht="15" customHeight="1">
      <c r="B279" s="9"/>
      <c r="D279" s="7"/>
      <c r="F279" s="7"/>
      <c r="H279" s="7"/>
      <c r="J279" s="26"/>
      <c r="K279" s="55"/>
      <c r="L279" s="26"/>
      <c r="M279" s="35"/>
      <c r="N279" s="36"/>
    </row>
    <row r="280" spans="2:14" s="6" customFormat="1" ht="15" customHeight="1">
      <c r="B280" s="9"/>
      <c r="D280" s="7"/>
      <c r="F280" s="7"/>
      <c r="H280" s="7"/>
      <c r="J280" s="26"/>
      <c r="K280" s="55"/>
      <c r="L280" s="26"/>
      <c r="M280" s="35"/>
      <c r="N280" s="36"/>
    </row>
    <row r="281" spans="2:14" s="6" customFormat="1" ht="15" customHeight="1">
      <c r="B281" s="9"/>
      <c r="D281" s="7"/>
      <c r="F281" s="7"/>
      <c r="H281" s="7"/>
      <c r="J281" s="26"/>
      <c r="K281" s="55"/>
      <c r="L281" s="26"/>
      <c r="M281" s="35"/>
      <c r="N281" s="36"/>
    </row>
    <row r="282" spans="2:14" s="6" customFormat="1" ht="15" customHeight="1">
      <c r="B282" s="9"/>
      <c r="D282" s="7"/>
      <c r="F282" s="7"/>
      <c r="H282" s="7"/>
      <c r="J282" s="26"/>
      <c r="K282" s="55"/>
      <c r="L282" s="26"/>
      <c r="M282" s="35"/>
      <c r="N282" s="36"/>
    </row>
    <row r="283" spans="2:14" s="6" customFormat="1" ht="15" customHeight="1">
      <c r="B283" s="9"/>
      <c r="D283" s="7"/>
      <c r="F283" s="7"/>
      <c r="H283" s="7"/>
      <c r="J283" s="26"/>
      <c r="K283" s="55"/>
      <c r="L283" s="26"/>
      <c r="M283" s="35"/>
      <c r="N283" s="36"/>
    </row>
    <row r="284" spans="2:14" s="6" customFormat="1" ht="15" customHeight="1">
      <c r="B284" s="9"/>
      <c r="D284" s="7"/>
      <c r="F284" s="7"/>
      <c r="H284" s="7"/>
      <c r="J284" s="26"/>
      <c r="K284" s="55"/>
      <c r="L284" s="26"/>
      <c r="M284" s="35"/>
      <c r="N284" s="36"/>
    </row>
    <row r="285" spans="2:14" s="6" customFormat="1" ht="15" customHeight="1">
      <c r="B285" s="9"/>
      <c r="D285" s="7"/>
      <c r="F285" s="7"/>
      <c r="H285" s="7"/>
      <c r="J285" s="26"/>
      <c r="K285" s="55"/>
      <c r="L285" s="26"/>
      <c r="M285" s="35"/>
      <c r="N285" s="36"/>
    </row>
    <row r="286" spans="2:14" s="6" customFormat="1" ht="15" customHeight="1">
      <c r="B286" s="9"/>
      <c r="D286" s="7"/>
      <c r="F286" s="7"/>
      <c r="H286" s="7"/>
      <c r="J286" s="26"/>
      <c r="K286" s="55"/>
      <c r="L286" s="26"/>
      <c r="M286" s="35"/>
      <c r="N286" s="36"/>
    </row>
    <row r="287" spans="2:14" s="6" customFormat="1" ht="15" customHeight="1">
      <c r="B287" s="9"/>
      <c r="D287" s="7"/>
      <c r="F287" s="7"/>
      <c r="H287" s="7"/>
      <c r="J287" s="26"/>
      <c r="K287" s="55"/>
      <c r="L287" s="26"/>
      <c r="M287" s="35"/>
      <c r="N287" s="36"/>
    </row>
    <row r="288" spans="2:14" s="6" customFormat="1" ht="15" customHeight="1">
      <c r="B288" s="9"/>
      <c r="D288" s="7"/>
      <c r="F288" s="7"/>
      <c r="H288" s="7"/>
      <c r="J288" s="26"/>
      <c r="K288" s="55"/>
      <c r="L288" s="26"/>
      <c r="M288" s="35"/>
      <c r="N288" s="36"/>
    </row>
    <row r="289" spans="2:14" s="6" customFormat="1" ht="15" customHeight="1">
      <c r="B289" s="9"/>
      <c r="D289" s="7"/>
      <c r="F289" s="7"/>
      <c r="H289" s="7"/>
      <c r="J289" s="26"/>
      <c r="K289" s="55"/>
      <c r="L289" s="26"/>
      <c r="M289" s="35"/>
      <c r="N289" s="36"/>
    </row>
    <row r="290" spans="2:14" s="6" customFormat="1" ht="15" customHeight="1">
      <c r="B290" s="9"/>
      <c r="D290" s="7"/>
      <c r="F290" s="7"/>
      <c r="H290" s="7"/>
      <c r="J290" s="26"/>
      <c r="K290" s="55"/>
      <c r="L290" s="26"/>
      <c r="M290" s="35"/>
      <c r="N290" s="36"/>
    </row>
    <row r="291" spans="2:14" s="6" customFormat="1" ht="15" customHeight="1">
      <c r="B291" s="9"/>
      <c r="D291" s="7"/>
      <c r="F291" s="7"/>
      <c r="H291" s="7"/>
      <c r="J291" s="26"/>
      <c r="K291" s="55"/>
      <c r="L291" s="26"/>
      <c r="M291" s="35"/>
      <c r="N291" s="36"/>
    </row>
    <row r="292" spans="2:14" s="6" customFormat="1" ht="15" customHeight="1">
      <c r="B292" s="9"/>
      <c r="D292" s="7"/>
      <c r="F292" s="7"/>
      <c r="H292" s="7"/>
      <c r="J292" s="26"/>
      <c r="K292" s="55"/>
      <c r="L292" s="26"/>
      <c r="M292" s="35"/>
      <c r="N292" s="36"/>
    </row>
    <row r="293" spans="2:14" s="6" customFormat="1" ht="15" customHeight="1">
      <c r="B293" s="9"/>
      <c r="D293" s="7"/>
      <c r="F293" s="7"/>
      <c r="H293" s="7"/>
      <c r="J293" s="26"/>
      <c r="K293" s="55"/>
      <c r="L293" s="26"/>
      <c r="M293" s="35"/>
      <c r="N293" s="36"/>
    </row>
    <row r="294" spans="2:14" s="6" customFormat="1" ht="15" customHeight="1">
      <c r="B294" s="9"/>
      <c r="D294" s="7"/>
      <c r="F294" s="7"/>
      <c r="H294" s="7"/>
      <c r="J294" s="26"/>
      <c r="K294" s="55"/>
      <c r="L294" s="26"/>
      <c r="M294" s="35"/>
      <c r="N294" s="36"/>
    </row>
    <row r="295" spans="2:14" s="6" customFormat="1" ht="15" customHeight="1">
      <c r="B295" s="9"/>
      <c r="D295" s="7"/>
      <c r="F295" s="7"/>
      <c r="H295" s="7"/>
      <c r="J295" s="26"/>
      <c r="K295" s="55"/>
      <c r="L295" s="26"/>
      <c r="M295" s="35"/>
      <c r="N295" s="36"/>
    </row>
    <row r="296" spans="2:14" s="6" customFormat="1" ht="15" customHeight="1">
      <c r="B296" s="9"/>
      <c r="D296" s="7"/>
      <c r="F296" s="7"/>
      <c r="H296" s="7"/>
      <c r="J296" s="26"/>
      <c r="K296" s="55"/>
      <c r="L296" s="26"/>
      <c r="M296" s="35"/>
      <c r="N296" s="36"/>
    </row>
    <row r="297" spans="2:14" s="6" customFormat="1" ht="15" customHeight="1">
      <c r="B297" s="9"/>
      <c r="D297" s="7"/>
      <c r="F297" s="7"/>
      <c r="H297" s="7"/>
      <c r="J297" s="26"/>
      <c r="K297" s="55"/>
      <c r="L297" s="26"/>
      <c r="M297" s="35"/>
      <c r="N297" s="36"/>
    </row>
    <row r="298" spans="2:14" s="6" customFormat="1" ht="15" customHeight="1">
      <c r="B298" s="9"/>
      <c r="D298" s="7"/>
      <c r="F298" s="7"/>
      <c r="H298" s="7"/>
      <c r="J298" s="26"/>
      <c r="K298" s="55"/>
      <c r="L298" s="26"/>
      <c r="M298" s="35"/>
      <c r="N298" s="36"/>
    </row>
    <row r="299" spans="2:14" s="6" customFormat="1" ht="15" customHeight="1">
      <c r="B299" s="9"/>
      <c r="D299" s="7"/>
      <c r="F299" s="7"/>
      <c r="H299" s="7"/>
      <c r="J299" s="26"/>
      <c r="K299" s="55"/>
      <c r="L299" s="26"/>
      <c r="M299" s="35"/>
      <c r="N299" s="36"/>
    </row>
    <row r="300" spans="2:14" s="6" customFormat="1" ht="15" customHeight="1">
      <c r="B300" s="9"/>
      <c r="D300" s="7"/>
      <c r="F300" s="7"/>
      <c r="H300" s="7"/>
      <c r="J300" s="26"/>
      <c r="K300" s="55"/>
      <c r="L300" s="26"/>
      <c r="M300" s="35"/>
      <c r="N300" s="36"/>
    </row>
    <row r="301" spans="2:14" s="6" customFormat="1" ht="15" customHeight="1">
      <c r="B301" s="9"/>
      <c r="D301" s="7"/>
      <c r="F301" s="7"/>
      <c r="H301" s="7"/>
      <c r="J301" s="26"/>
      <c r="K301" s="55"/>
      <c r="L301" s="26"/>
      <c r="M301" s="35"/>
      <c r="N301" s="36"/>
    </row>
    <row r="302" spans="2:14" s="6" customFormat="1" ht="15" customHeight="1">
      <c r="B302" s="9"/>
      <c r="D302" s="7"/>
      <c r="F302" s="7"/>
      <c r="H302" s="7"/>
      <c r="J302" s="26"/>
      <c r="K302" s="55"/>
      <c r="L302" s="26"/>
      <c r="M302" s="35"/>
      <c r="N302" s="36"/>
    </row>
    <row r="303" spans="2:14" s="6" customFormat="1" ht="15" customHeight="1">
      <c r="B303" s="9"/>
      <c r="D303" s="7"/>
      <c r="F303" s="7"/>
      <c r="H303" s="7"/>
      <c r="J303" s="26"/>
      <c r="K303" s="55"/>
      <c r="L303" s="26"/>
      <c r="M303" s="35"/>
      <c r="N303" s="36"/>
    </row>
    <row r="304" spans="2:14" s="6" customFormat="1" ht="15" customHeight="1">
      <c r="B304" s="9"/>
      <c r="D304" s="7"/>
      <c r="F304" s="7"/>
      <c r="H304" s="7"/>
      <c r="J304" s="26"/>
      <c r="K304" s="55"/>
      <c r="L304" s="26"/>
      <c r="M304" s="35"/>
      <c r="N304" s="36"/>
    </row>
    <row r="305" spans="2:14" s="6" customFormat="1" ht="15" customHeight="1">
      <c r="B305" s="9"/>
      <c r="D305" s="7"/>
      <c r="F305" s="7"/>
      <c r="H305" s="7"/>
      <c r="J305" s="26"/>
      <c r="K305" s="55"/>
      <c r="L305" s="26"/>
      <c r="M305" s="35"/>
      <c r="N305" s="36"/>
    </row>
    <row r="306" spans="2:14" s="6" customFormat="1" ht="15" customHeight="1">
      <c r="B306" s="9"/>
      <c r="D306" s="7"/>
      <c r="F306" s="7"/>
      <c r="H306" s="7"/>
      <c r="J306" s="26"/>
      <c r="K306" s="55"/>
      <c r="L306" s="26"/>
      <c r="M306" s="35"/>
      <c r="N306" s="36"/>
    </row>
    <row r="307" spans="2:14" s="6" customFormat="1" ht="15" customHeight="1">
      <c r="B307" s="9"/>
      <c r="D307" s="7"/>
      <c r="F307" s="7"/>
      <c r="H307" s="7"/>
      <c r="J307" s="26"/>
      <c r="K307" s="55"/>
      <c r="L307" s="26"/>
      <c r="M307" s="35"/>
      <c r="N307" s="36"/>
    </row>
    <row r="308" spans="2:14" s="6" customFormat="1" ht="15" customHeight="1">
      <c r="B308" s="9"/>
      <c r="D308" s="7"/>
      <c r="F308" s="7"/>
      <c r="H308" s="7"/>
      <c r="J308" s="26"/>
      <c r="K308" s="55"/>
      <c r="L308" s="26"/>
      <c r="M308" s="35"/>
      <c r="N308" s="36"/>
    </row>
    <row r="309" spans="2:14" s="6" customFormat="1" ht="15" customHeight="1">
      <c r="B309" s="9"/>
      <c r="D309" s="7"/>
      <c r="F309" s="7"/>
      <c r="H309" s="7"/>
      <c r="J309" s="26"/>
      <c r="K309" s="55"/>
      <c r="L309" s="26"/>
      <c r="M309" s="35"/>
      <c r="N309" s="36"/>
    </row>
    <row r="310" spans="2:14" s="6" customFormat="1" ht="15" customHeight="1">
      <c r="B310" s="9"/>
      <c r="D310" s="7"/>
      <c r="F310" s="7"/>
      <c r="H310" s="7"/>
      <c r="J310" s="26"/>
      <c r="K310" s="55"/>
      <c r="L310" s="26"/>
      <c r="M310" s="35"/>
      <c r="N310" s="36"/>
    </row>
    <row r="311" spans="2:14" s="6" customFormat="1" ht="15" customHeight="1">
      <c r="B311" s="9"/>
      <c r="D311" s="7"/>
      <c r="F311" s="7"/>
      <c r="H311" s="7"/>
      <c r="J311" s="26"/>
      <c r="K311" s="55"/>
      <c r="L311" s="26"/>
      <c r="M311" s="35"/>
      <c r="N311" s="36"/>
    </row>
    <row r="312" spans="2:14" s="6" customFormat="1" ht="15" customHeight="1">
      <c r="B312" s="9"/>
      <c r="D312" s="7"/>
      <c r="F312" s="7"/>
      <c r="H312" s="7"/>
      <c r="J312" s="26"/>
      <c r="K312" s="55"/>
      <c r="L312" s="26"/>
      <c r="M312" s="35"/>
      <c r="N312" s="36"/>
    </row>
    <row r="313" spans="2:14" s="6" customFormat="1" ht="15" customHeight="1">
      <c r="B313" s="9"/>
      <c r="D313" s="7"/>
      <c r="F313" s="7"/>
      <c r="H313" s="7"/>
      <c r="J313" s="26"/>
      <c r="K313" s="55"/>
      <c r="L313" s="26"/>
      <c r="M313" s="35"/>
      <c r="N313" s="36"/>
    </row>
    <row r="314" spans="2:14" s="6" customFormat="1" ht="15" customHeight="1">
      <c r="B314" s="9"/>
      <c r="D314" s="7"/>
      <c r="F314" s="7"/>
      <c r="H314" s="7"/>
      <c r="J314" s="26"/>
      <c r="K314" s="55"/>
      <c r="L314" s="26"/>
      <c r="M314" s="35"/>
      <c r="N314" s="36"/>
    </row>
    <row r="315" spans="2:14" s="6" customFormat="1" ht="15" customHeight="1">
      <c r="B315" s="9"/>
      <c r="D315" s="7"/>
      <c r="F315" s="7"/>
      <c r="H315" s="7"/>
      <c r="J315" s="26"/>
      <c r="K315" s="55"/>
      <c r="L315" s="26"/>
      <c r="M315" s="35"/>
      <c r="N315" s="36"/>
    </row>
    <row r="316" spans="2:14" s="6" customFormat="1" ht="15" customHeight="1">
      <c r="B316" s="9"/>
      <c r="D316" s="7"/>
      <c r="F316" s="7"/>
      <c r="H316" s="7"/>
      <c r="J316" s="26"/>
      <c r="K316" s="55"/>
      <c r="L316" s="26"/>
      <c r="M316" s="35"/>
      <c r="N316" s="36"/>
    </row>
    <row r="317" spans="2:14" s="6" customFormat="1" ht="15" customHeight="1">
      <c r="B317" s="9"/>
      <c r="D317" s="7"/>
      <c r="F317" s="7"/>
      <c r="H317" s="7"/>
      <c r="J317" s="26"/>
      <c r="K317" s="55"/>
      <c r="L317" s="26"/>
      <c r="M317" s="35"/>
      <c r="N317" s="36"/>
    </row>
    <row r="318" spans="2:14" s="6" customFormat="1" ht="15" customHeight="1">
      <c r="B318" s="9"/>
      <c r="D318" s="7"/>
      <c r="F318" s="7"/>
      <c r="H318" s="7"/>
      <c r="J318" s="26"/>
      <c r="K318" s="55"/>
      <c r="L318" s="26"/>
      <c r="M318" s="35"/>
      <c r="N318" s="36"/>
    </row>
    <row r="319" spans="2:14" s="6" customFormat="1" ht="15" customHeight="1">
      <c r="B319" s="9"/>
      <c r="D319" s="7"/>
      <c r="F319" s="7"/>
      <c r="H319" s="7"/>
      <c r="J319" s="26"/>
      <c r="K319" s="55"/>
      <c r="L319" s="26"/>
      <c r="M319" s="35"/>
      <c r="N319" s="36"/>
    </row>
    <row r="320" spans="2:14" s="6" customFormat="1" ht="15" customHeight="1">
      <c r="B320" s="9"/>
      <c r="D320" s="7"/>
      <c r="F320" s="7"/>
      <c r="H320" s="7"/>
      <c r="J320" s="26"/>
      <c r="K320" s="55"/>
      <c r="L320" s="26"/>
      <c r="M320" s="35"/>
      <c r="N320" s="36"/>
    </row>
    <row r="321" spans="2:14" s="6" customFormat="1" ht="15" customHeight="1">
      <c r="B321" s="9"/>
      <c r="D321" s="7"/>
      <c r="F321" s="7"/>
      <c r="H321" s="7"/>
      <c r="J321" s="26"/>
      <c r="K321" s="55"/>
      <c r="L321" s="26"/>
      <c r="M321" s="35"/>
      <c r="N321" s="36"/>
    </row>
    <row r="322" spans="2:14" s="6" customFormat="1" ht="15" customHeight="1">
      <c r="B322" s="9"/>
      <c r="D322" s="7"/>
      <c r="F322" s="7"/>
      <c r="H322" s="7"/>
      <c r="J322" s="26"/>
      <c r="K322" s="55"/>
      <c r="L322" s="26"/>
      <c r="M322" s="35"/>
      <c r="N322" s="36"/>
    </row>
    <row r="323" spans="2:14" s="6" customFormat="1" ht="15" customHeight="1">
      <c r="B323" s="9"/>
      <c r="D323" s="7"/>
      <c r="F323" s="7"/>
      <c r="H323" s="7"/>
      <c r="J323" s="26"/>
      <c r="K323" s="55"/>
      <c r="L323" s="26"/>
      <c r="M323" s="35"/>
      <c r="N323" s="36"/>
    </row>
    <row r="324" spans="2:14" s="6" customFormat="1" ht="15" customHeight="1">
      <c r="B324" s="9"/>
      <c r="D324" s="7"/>
      <c r="F324" s="7"/>
      <c r="H324" s="7"/>
      <c r="J324" s="26"/>
      <c r="K324" s="55"/>
      <c r="L324" s="26"/>
      <c r="M324" s="35"/>
      <c r="N324" s="36"/>
    </row>
    <row r="325" spans="2:14" s="6" customFormat="1" ht="15" customHeight="1">
      <c r="B325" s="9"/>
      <c r="D325" s="7"/>
      <c r="F325" s="7"/>
      <c r="H325" s="7"/>
      <c r="J325" s="26"/>
      <c r="K325" s="55"/>
      <c r="L325" s="26"/>
      <c r="M325" s="35"/>
      <c r="N325" s="36"/>
    </row>
    <row r="326" spans="2:14" s="6" customFormat="1" ht="15" customHeight="1">
      <c r="B326" s="9"/>
      <c r="D326" s="7"/>
      <c r="F326" s="7"/>
      <c r="H326" s="7"/>
      <c r="J326" s="26"/>
      <c r="K326" s="55"/>
      <c r="L326" s="26"/>
      <c r="M326" s="35"/>
      <c r="N326" s="36"/>
    </row>
    <row r="327" spans="2:14" s="6" customFormat="1" ht="15" customHeight="1">
      <c r="B327" s="9"/>
      <c r="D327" s="7"/>
      <c r="F327" s="7"/>
      <c r="H327" s="7"/>
      <c r="J327" s="26"/>
      <c r="K327" s="55"/>
      <c r="L327" s="26"/>
      <c r="M327" s="35"/>
      <c r="N327" s="36"/>
    </row>
    <row r="328" spans="2:14" s="6" customFormat="1" ht="15" customHeight="1">
      <c r="B328" s="9"/>
      <c r="D328" s="7"/>
      <c r="F328" s="7"/>
      <c r="H328" s="7"/>
      <c r="J328" s="26"/>
      <c r="K328" s="55"/>
      <c r="L328" s="26"/>
      <c r="M328" s="35"/>
      <c r="N328" s="36"/>
    </row>
    <row r="329" spans="2:14" s="6" customFormat="1" ht="15" customHeight="1">
      <c r="B329" s="9"/>
      <c r="D329" s="7"/>
      <c r="F329" s="7"/>
      <c r="H329" s="7"/>
      <c r="J329" s="26"/>
      <c r="K329" s="55"/>
      <c r="L329" s="26"/>
      <c r="M329" s="35"/>
      <c r="N329" s="36"/>
    </row>
    <row r="330" spans="2:14" s="6" customFormat="1" ht="15" customHeight="1">
      <c r="B330" s="9"/>
      <c r="D330" s="7"/>
      <c r="F330" s="7"/>
      <c r="H330" s="7"/>
      <c r="J330" s="26"/>
      <c r="K330" s="55"/>
      <c r="L330" s="26"/>
      <c r="M330" s="35"/>
      <c r="N330" s="36"/>
    </row>
    <row r="331" spans="2:14" s="6" customFormat="1" ht="15" customHeight="1">
      <c r="B331" s="9"/>
      <c r="D331" s="7"/>
      <c r="F331" s="7"/>
      <c r="H331" s="7"/>
      <c r="J331" s="26"/>
      <c r="K331" s="55"/>
      <c r="L331" s="26"/>
      <c r="M331" s="35"/>
      <c r="N331" s="36"/>
    </row>
    <row r="332" spans="2:14" s="6" customFormat="1" ht="15" customHeight="1">
      <c r="B332" s="9"/>
      <c r="D332" s="7"/>
      <c r="F332" s="7"/>
      <c r="H332" s="7"/>
      <c r="J332" s="26"/>
      <c r="K332" s="55"/>
      <c r="L332" s="26"/>
      <c r="M332" s="35"/>
      <c r="N332" s="36"/>
    </row>
    <row r="333" spans="2:14" s="6" customFormat="1" ht="15" customHeight="1">
      <c r="B333" s="9"/>
      <c r="D333" s="7"/>
      <c r="F333" s="7"/>
      <c r="H333" s="7"/>
      <c r="J333" s="26"/>
      <c r="K333" s="55"/>
      <c r="L333" s="26"/>
      <c r="M333" s="35"/>
      <c r="N333" s="36"/>
    </row>
    <row r="334" spans="2:14" s="6" customFormat="1" ht="15" customHeight="1">
      <c r="B334" s="9"/>
      <c r="D334" s="7"/>
      <c r="F334" s="7"/>
      <c r="H334" s="7"/>
      <c r="J334" s="26"/>
      <c r="K334" s="55"/>
      <c r="L334" s="26"/>
      <c r="M334" s="35"/>
      <c r="N334" s="36"/>
    </row>
    <row r="335" spans="2:14" s="6" customFormat="1" ht="15" customHeight="1">
      <c r="B335" s="9"/>
      <c r="D335" s="7"/>
      <c r="F335" s="7"/>
      <c r="H335" s="7"/>
      <c r="J335" s="26"/>
      <c r="K335" s="55"/>
      <c r="L335" s="26"/>
      <c r="M335" s="35"/>
      <c r="N335" s="36"/>
    </row>
    <row r="336" spans="2:14" s="6" customFormat="1" ht="15" customHeight="1">
      <c r="B336" s="9"/>
      <c r="D336" s="7"/>
      <c r="F336" s="7"/>
      <c r="H336" s="7"/>
      <c r="J336" s="26"/>
      <c r="K336" s="55"/>
      <c r="L336" s="26"/>
      <c r="M336" s="35"/>
      <c r="N336" s="36"/>
    </row>
    <row r="337" spans="2:14" s="6" customFormat="1" ht="15" customHeight="1">
      <c r="B337" s="9"/>
      <c r="D337" s="7"/>
      <c r="F337" s="7"/>
      <c r="H337" s="7"/>
      <c r="J337" s="26"/>
      <c r="K337" s="55"/>
      <c r="L337" s="26"/>
      <c r="M337" s="35"/>
      <c r="N337" s="36"/>
    </row>
    <row r="338" spans="2:14" s="6" customFormat="1" ht="15" customHeight="1">
      <c r="B338" s="9"/>
      <c r="D338" s="7"/>
      <c r="F338" s="7"/>
      <c r="H338" s="7"/>
      <c r="J338" s="26"/>
      <c r="K338" s="55"/>
      <c r="L338" s="26"/>
      <c r="M338" s="35"/>
      <c r="N338" s="36"/>
    </row>
    <row r="339" spans="2:14" s="6" customFormat="1" ht="15" customHeight="1">
      <c r="B339" s="9"/>
      <c r="D339" s="7"/>
      <c r="F339" s="7"/>
      <c r="H339" s="7"/>
      <c r="J339" s="26"/>
      <c r="K339" s="55"/>
      <c r="L339" s="26"/>
      <c r="M339" s="35"/>
      <c r="N339" s="36"/>
    </row>
    <row r="340" spans="2:14" s="6" customFormat="1" ht="15" customHeight="1">
      <c r="B340" s="9"/>
      <c r="D340" s="7"/>
      <c r="F340" s="7"/>
      <c r="H340" s="7"/>
      <c r="J340" s="26"/>
      <c r="K340" s="55"/>
      <c r="L340" s="26"/>
      <c r="M340" s="35"/>
      <c r="N340" s="36"/>
    </row>
    <row r="341" spans="2:14" s="6" customFormat="1" ht="15" customHeight="1">
      <c r="B341" s="9"/>
      <c r="D341" s="7"/>
      <c r="F341" s="7"/>
      <c r="H341" s="7"/>
      <c r="J341" s="26"/>
      <c r="K341" s="55"/>
      <c r="L341" s="26"/>
      <c r="M341" s="35"/>
      <c r="N341" s="36"/>
    </row>
    <row r="342" spans="2:14" s="6" customFormat="1" ht="15" customHeight="1">
      <c r="B342" s="9"/>
      <c r="D342" s="7"/>
      <c r="F342" s="7"/>
      <c r="H342" s="7"/>
      <c r="J342" s="26"/>
      <c r="K342" s="55"/>
      <c r="L342" s="26"/>
      <c r="M342" s="35"/>
      <c r="N342" s="36"/>
    </row>
    <row r="343" spans="2:14" s="6" customFormat="1" ht="15" customHeight="1">
      <c r="B343" s="9"/>
      <c r="D343" s="7"/>
      <c r="F343" s="7"/>
      <c r="H343" s="7"/>
      <c r="J343" s="26"/>
      <c r="K343" s="55"/>
      <c r="L343" s="26"/>
      <c r="M343" s="35"/>
      <c r="N343" s="36"/>
    </row>
    <row r="344" spans="2:14" s="6" customFormat="1" ht="15" customHeight="1">
      <c r="B344" s="9"/>
      <c r="D344" s="7"/>
      <c r="F344" s="7"/>
      <c r="H344" s="7"/>
      <c r="J344" s="26"/>
      <c r="K344" s="55"/>
      <c r="L344" s="26"/>
      <c r="M344" s="35"/>
      <c r="N344" s="36"/>
    </row>
    <row r="345" spans="2:14" s="6" customFormat="1" ht="15" customHeight="1">
      <c r="B345" s="9"/>
      <c r="D345" s="7"/>
      <c r="F345" s="7"/>
      <c r="H345" s="7"/>
      <c r="J345" s="26"/>
      <c r="K345" s="55"/>
      <c r="L345" s="26"/>
      <c r="M345" s="35"/>
      <c r="N345" s="36"/>
    </row>
    <row r="346" spans="2:14" s="6" customFormat="1" ht="15" customHeight="1">
      <c r="B346" s="9"/>
      <c r="D346" s="7"/>
      <c r="F346" s="7"/>
      <c r="H346" s="7"/>
      <c r="J346" s="26"/>
      <c r="K346" s="55"/>
      <c r="L346" s="26"/>
      <c r="M346" s="35"/>
      <c r="N346" s="36"/>
    </row>
    <row r="347" spans="2:14" s="6" customFormat="1" ht="15" customHeight="1">
      <c r="B347" s="9"/>
      <c r="D347" s="7"/>
      <c r="F347" s="7"/>
      <c r="H347" s="7"/>
      <c r="J347" s="26"/>
      <c r="K347" s="55"/>
      <c r="L347" s="26"/>
      <c r="M347" s="35"/>
      <c r="N347" s="36"/>
    </row>
    <row r="348" spans="2:14" s="6" customFormat="1" ht="15" customHeight="1">
      <c r="B348" s="9"/>
      <c r="D348" s="7"/>
      <c r="F348" s="7"/>
      <c r="H348" s="7"/>
      <c r="J348" s="26"/>
      <c r="K348" s="55"/>
      <c r="L348" s="26"/>
      <c r="M348" s="35"/>
      <c r="N348" s="36"/>
    </row>
    <row r="349" spans="2:14" s="6" customFormat="1" ht="15" customHeight="1">
      <c r="B349" s="9"/>
      <c r="D349" s="7"/>
      <c r="F349" s="7"/>
      <c r="H349" s="7"/>
      <c r="J349" s="26"/>
      <c r="K349" s="55"/>
      <c r="L349" s="26"/>
      <c r="M349" s="35"/>
      <c r="N349" s="36"/>
    </row>
    <row r="350" spans="2:14" s="6" customFormat="1" ht="15" customHeight="1">
      <c r="B350" s="9"/>
      <c r="D350" s="7"/>
      <c r="F350" s="7"/>
      <c r="H350" s="7"/>
      <c r="J350" s="26"/>
      <c r="K350" s="55"/>
      <c r="L350" s="26"/>
      <c r="M350" s="35"/>
      <c r="N350" s="36"/>
    </row>
    <row r="351" spans="2:14" s="6" customFormat="1" ht="15" customHeight="1">
      <c r="B351" s="9"/>
      <c r="D351" s="7"/>
      <c r="F351" s="7"/>
      <c r="H351" s="7"/>
      <c r="J351" s="26"/>
      <c r="K351" s="55"/>
      <c r="L351" s="26"/>
      <c r="M351" s="35"/>
      <c r="N351" s="36"/>
    </row>
    <row r="352" spans="2:14" s="6" customFormat="1" ht="15" customHeight="1">
      <c r="B352" s="9"/>
      <c r="D352" s="7"/>
      <c r="F352" s="7"/>
      <c r="H352" s="7"/>
      <c r="J352" s="26"/>
      <c r="K352" s="55"/>
      <c r="L352" s="26"/>
      <c r="M352" s="35"/>
      <c r="N352" s="36"/>
    </row>
    <row r="353" spans="2:14" s="6" customFormat="1" ht="15" customHeight="1">
      <c r="B353" s="9"/>
      <c r="D353" s="7"/>
      <c r="F353" s="7"/>
      <c r="H353" s="7"/>
      <c r="J353" s="26"/>
      <c r="K353" s="55"/>
      <c r="L353" s="26"/>
      <c r="M353" s="35"/>
      <c r="N353" s="36"/>
    </row>
    <row r="354" spans="2:14" s="6" customFormat="1" ht="15" customHeight="1">
      <c r="B354" s="9"/>
      <c r="D354" s="7"/>
      <c r="F354" s="7"/>
      <c r="H354" s="7"/>
      <c r="J354" s="26"/>
      <c r="K354" s="55"/>
      <c r="L354" s="26"/>
      <c r="M354" s="35"/>
      <c r="N354" s="36"/>
    </row>
    <row r="355" spans="2:14" s="6" customFormat="1" ht="15" customHeight="1">
      <c r="B355" s="9"/>
      <c r="D355" s="7"/>
      <c r="F355" s="7"/>
      <c r="H355" s="7"/>
      <c r="J355" s="26"/>
      <c r="K355" s="55"/>
      <c r="L355" s="26"/>
      <c r="M355" s="35"/>
      <c r="N355" s="36"/>
    </row>
    <row r="356" spans="2:14" s="6" customFormat="1" ht="15" customHeight="1">
      <c r="B356" s="9"/>
      <c r="D356" s="7"/>
      <c r="F356" s="7"/>
      <c r="H356" s="7"/>
      <c r="J356" s="26"/>
      <c r="K356" s="55"/>
      <c r="L356" s="26"/>
      <c r="M356" s="35"/>
      <c r="N356" s="36"/>
    </row>
    <row r="357" spans="2:14" s="6" customFormat="1" ht="15" customHeight="1">
      <c r="B357" s="9"/>
      <c r="D357" s="7"/>
      <c r="F357" s="7"/>
      <c r="H357" s="7"/>
      <c r="J357" s="26"/>
      <c r="K357" s="55"/>
      <c r="L357" s="26"/>
      <c r="M357" s="35"/>
      <c r="N357" s="36"/>
    </row>
    <row r="358" spans="2:14" s="6" customFormat="1" ht="15" customHeight="1">
      <c r="B358" s="9"/>
      <c r="D358" s="7"/>
      <c r="F358" s="7"/>
      <c r="H358" s="7"/>
      <c r="J358" s="26"/>
      <c r="K358" s="55"/>
      <c r="L358" s="26"/>
      <c r="M358" s="35"/>
      <c r="N358" s="36"/>
    </row>
    <row r="359" spans="2:14" s="6" customFormat="1" ht="15" customHeight="1">
      <c r="B359" s="9"/>
      <c r="D359" s="7"/>
      <c r="F359" s="7"/>
      <c r="H359" s="7"/>
      <c r="J359" s="26"/>
      <c r="K359" s="55"/>
      <c r="L359" s="26"/>
      <c r="M359" s="35"/>
      <c r="N359" s="36"/>
    </row>
    <row r="360" spans="2:14" s="6" customFormat="1" ht="15" customHeight="1">
      <c r="B360" s="9"/>
      <c r="D360" s="7"/>
      <c r="F360" s="7"/>
      <c r="H360" s="7"/>
      <c r="J360" s="26"/>
      <c r="K360" s="55"/>
      <c r="L360" s="26"/>
      <c r="M360" s="35"/>
      <c r="N360" s="36"/>
    </row>
    <row r="361" spans="2:14" s="6" customFormat="1" ht="15" customHeight="1">
      <c r="B361" s="9"/>
      <c r="D361" s="7"/>
      <c r="F361" s="7"/>
      <c r="H361" s="7"/>
      <c r="J361" s="26"/>
      <c r="K361" s="55"/>
      <c r="L361" s="26"/>
      <c r="M361" s="35"/>
      <c r="N361" s="36"/>
    </row>
    <row r="362" spans="2:14" s="6" customFormat="1" ht="15" customHeight="1">
      <c r="B362" s="9"/>
      <c r="D362" s="7"/>
      <c r="F362" s="7"/>
      <c r="H362" s="7"/>
      <c r="J362" s="26"/>
      <c r="K362" s="55"/>
      <c r="L362" s="26"/>
      <c r="M362" s="35"/>
      <c r="N362" s="36"/>
    </row>
    <row r="363" spans="2:14" s="6" customFormat="1" ht="15" customHeight="1">
      <c r="B363" s="9"/>
      <c r="D363" s="7"/>
      <c r="F363" s="7"/>
      <c r="H363" s="7"/>
      <c r="J363" s="26"/>
      <c r="K363" s="55"/>
      <c r="L363" s="26"/>
      <c r="M363" s="35"/>
      <c r="N363" s="36"/>
    </row>
    <row r="364" spans="2:14" s="6" customFormat="1" ht="15" customHeight="1">
      <c r="B364" s="9"/>
      <c r="D364" s="7"/>
      <c r="F364" s="7"/>
      <c r="H364" s="7"/>
      <c r="J364" s="26"/>
      <c r="K364" s="55"/>
      <c r="L364" s="26"/>
      <c r="M364" s="35"/>
      <c r="N364" s="36"/>
    </row>
    <row r="365" spans="2:14" s="6" customFormat="1" ht="15" customHeight="1">
      <c r="B365" s="9"/>
      <c r="D365" s="7"/>
      <c r="F365" s="7"/>
      <c r="H365" s="7"/>
      <c r="J365" s="26"/>
      <c r="K365" s="55"/>
      <c r="L365" s="26"/>
      <c r="M365" s="35"/>
      <c r="N365" s="36"/>
    </row>
    <row r="366" spans="2:14" s="6" customFormat="1" ht="15" customHeight="1">
      <c r="B366" s="9"/>
      <c r="D366" s="7"/>
      <c r="F366" s="7"/>
      <c r="H366" s="7"/>
      <c r="J366" s="26"/>
      <c r="K366" s="55"/>
      <c r="L366" s="26"/>
      <c r="M366" s="35"/>
      <c r="N366" s="36"/>
    </row>
    <row r="367" spans="2:14" s="6" customFormat="1" ht="15" customHeight="1">
      <c r="B367" s="9"/>
      <c r="D367" s="7"/>
      <c r="F367" s="7"/>
      <c r="H367" s="7"/>
      <c r="J367" s="26"/>
      <c r="K367" s="55"/>
      <c r="L367" s="26"/>
      <c r="M367" s="35"/>
      <c r="N367" s="36"/>
    </row>
    <row r="368" spans="2:14" s="6" customFormat="1" ht="15" customHeight="1">
      <c r="B368" s="9"/>
      <c r="D368" s="7"/>
      <c r="F368" s="7"/>
      <c r="H368" s="7"/>
      <c r="J368" s="26"/>
      <c r="K368" s="55"/>
      <c r="L368" s="26"/>
      <c r="M368" s="35"/>
      <c r="N368" s="36"/>
    </row>
    <row r="369" spans="2:14" s="6" customFormat="1" ht="15" customHeight="1">
      <c r="B369" s="9"/>
      <c r="D369" s="7"/>
      <c r="F369" s="7"/>
      <c r="H369" s="7"/>
      <c r="J369" s="26"/>
      <c r="K369" s="55"/>
      <c r="L369" s="26"/>
      <c r="M369" s="35"/>
      <c r="N369" s="36"/>
    </row>
    <row r="370" spans="2:14" s="6" customFormat="1" ht="15" customHeight="1">
      <c r="B370" s="9"/>
      <c r="D370" s="7"/>
      <c r="F370" s="7"/>
      <c r="H370" s="7"/>
      <c r="J370" s="26"/>
      <c r="K370" s="55"/>
      <c r="L370" s="26"/>
      <c r="M370" s="35"/>
      <c r="N370" s="36"/>
    </row>
    <row r="371" spans="2:14" s="6" customFormat="1" ht="15" customHeight="1">
      <c r="B371" s="9"/>
      <c r="D371" s="7"/>
      <c r="F371" s="7"/>
      <c r="H371" s="7"/>
      <c r="J371" s="26"/>
      <c r="K371" s="55"/>
      <c r="L371" s="26"/>
      <c r="M371" s="35"/>
      <c r="N371" s="36"/>
    </row>
    <row r="372" spans="2:14" s="6" customFormat="1" ht="15" customHeight="1">
      <c r="B372" s="9"/>
      <c r="D372" s="7"/>
      <c r="F372" s="7"/>
      <c r="H372" s="7"/>
      <c r="J372" s="26"/>
      <c r="K372" s="55"/>
      <c r="L372" s="26"/>
      <c r="M372" s="35"/>
      <c r="N372" s="36"/>
    </row>
    <row r="373" spans="2:14" s="6" customFormat="1" ht="15" customHeight="1">
      <c r="B373" s="9"/>
      <c r="D373" s="7"/>
      <c r="F373" s="7"/>
      <c r="H373" s="7"/>
      <c r="J373" s="26"/>
      <c r="K373" s="55"/>
      <c r="L373" s="26"/>
      <c r="M373" s="35"/>
      <c r="N373" s="36"/>
    </row>
    <row r="374" spans="2:14" s="6" customFormat="1" ht="15" customHeight="1">
      <c r="B374" s="9"/>
      <c r="D374" s="7"/>
      <c r="F374" s="7"/>
      <c r="H374" s="7"/>
      <c r="J374" s="26"/>
      <c r="K374" s="55"/>
      <c r="L374" s="26"/>
      <c r="M374" s="35"/>
      <c r="N374" s="36"/>
    </row>
    <row r="375" spans="2:14" s="6" customFormat="1" ht="15" customHeight="1">
      <c r="B375" s="9"/>
      <c r="D375" s="7"/>
      <c r="F375" s="7"/>
      <c r="H375" s="7"/>
      <c r="J375" s="26"/>
      <c r="K375" s="55"/>
      <c r="L375" s="26"/>
      <c r="M375" s="35"/>
      <c r="N375" s="36"/>
    </row>
    <row r="376" spans="2:14" s="6" customFormat="1" ht="15" customHeight="1">
      <c r="B376" s="9"/>
      <c r="D376" s="7"/>
      <c r="F376" s="7"/>
      <c r="H376" s="7"/>
      <c r="J376" s="26"/>
      <c r="K376" s="55"/>
      <c r="L376" s="26"/>
      <c r="M376" s="35"/>
      <c r="N376" s="36"/>
    </row>
    <row r="377" spans="2:14" s="6" customFormat="1" ht="15" customHeight="1">
      <c r="B377" s="9"/>
      <c r="D377" s="7"/>
      <c r="F377" s="7"/>
      <c r="H377" s="7"/>
      <c r="J377" s="26"/>
      <c r="K377" s="55"/>
      <c r="L377" s="26"/>
      <c r="M377" s="35"/>
      <c r="N377" s="36"/>
    </row>
    <row r="378" spans="2:14" s="6" customFormat="1" ht="15" customHeight="1">
      <c r="B378" s="9"/>
      <c r="D378" s="7"/>
      <c r="F378" s="7"/>
      <c r="H378" s="7"/>
      <c r="J378" s="26"/>
      <c r="K378" s="55"/>
      <c r="L378" s="26"/>
      <c r="M378" s="35"/>
      <c r="N378" s="36"/>
    </row>
    <row r="379" spans="2:14" s="6" customFormat="1" ht="15" customHeight="1">
      <c r="B379" s="9"/>
      <c r="D379" s="7"/>
      <c r="F379" s="7"/>
      <c r="H379" s="7"/>
      <c r="J379" s="26"/>
      <c r="K379" s="55"/>
      <c r="L379" s="26"/>
      <c r="M379" s="35"/>
      <c r="N379" s="36"/>
    </row>
    <row r="380" spans="2:14" s="6" customFormat="1" ht="15" customHeight="1">
      <c r="B380" s="9"/>
      <c r="D380" s="7"/>
      <c r="F380" s="7"/>
      <c r="H380" s="7"/>
      <c r="J380" s="26"/>
      <c r="K380" s="55"/>
      <c r="L380" s="26"/>
      <c r="M380" s="35"/>
      <c r="N380" s="36"/>
    </row>
    <row r="381" spans="2:14" s="6" customFormat="1" ht="15" customHeight="1">
      <c r="B381" s="9"/>
      <c r="D381" s="7"/>
      <c r="F381" s="7"/>
      <c r="H381" s="7"/>
      <c r="J381" s="26"/>
      <c r="K381" s="55"/>
      <c r="L381" s="26"/>
      <c r="M381" s="35"/>
      <c r="N381" s="36"/>
    </row>
    <row r="382" spans="2:14" s="6" customFormat="1" ht="15" customHeight="1">
      <c r="B382" s="9"/>
      <c r="D382" s="7"/>
      <c r="F382" s="7"/>
      <c r="H382" s="7"/>
      <c r="J382" s="26"/>
      <c r="K382" s="55"/>
      <c r="L382" s="26"/>
      <c r="M382" s="35"/>
      <c r="N382" s="36"/>
    </row>
    <row r="383" spans="2:14" s="6" customFormat="1" ht="15" customHeight="1">
      <c r="B383" s="9"/>
      <c r="D383" s="7"/>
      <c r="F383" s="7"/>
      <c r="H383" s="7"/>
      <c r="J383" s="26"/>
      <c r="K383" s="55"/>
      <c r="L383" s="26"/>
      <c r="M383" s="35"/>
      <c r="N383" s="36"/>
    </row>
    <row r="384" spans="2:14" s="6" customFormat="1" ht="15" customHeight="1">
      <c r="B384" s="9"/>
      <c r="D384" s="7"/>
      <c r="F384" s="7"/>
      <c r="H384" s="7"/>
      <c r="J384" s="26"/>
      <c r="K384" s="55"/>
      <c r="L384" s="26"/>
      <c r="M384" s="35"/>
      <c r="N384" s="36"/>
    </row>
    <row r="385" spans="2:14" s="6" customFormat="1" ht="15" customHeight="1">
      <c r="B385" s="9"/>
      <c r="D385" s="7"/>
      <c r="F385" s="7"/>
      <c r="H385" s="7"/>
      <c r="J385" s="26"/>
      <c r="K385" s="55"/>
      <c r="L385" s="26"/>
      <c r="M385" s="35"/>
      <c r="N385" s="36"/>
    </row>
    <row r="386" spans="2:14" s="6" customFormat="1" ht="15" customHeight="1">
      <c r="B386" s="9"/>
      <c r="D386" s="7"/>
      <c r="F386" s="7"/>
      <c r="H386" s="7"/>
      <c r="J386" s="26"/>
      <c r="K386" s="55"/>
      <c r="L386" s="26"/>
      <c r="M386" s="35"/>
      <c r="N386" s="36"/>
    </row>
    <row r="387" spans="2:14" s="6" customFormat="1" ht="15" customHeight="1">
      <c r="B387" s="9"/>
      <c r="D387" s="7"/>
      <c r="F387" s="7"/>
      <c r="H387" s="7"/>
      <c r="J387" s="26"/>
      <c r="K387" s="55"/>
      <c r="L387" s="26"/>
      <c r="M387" s="35"/>
      <c r="N387" s="36"/>
    </row>
    <row r="388" spans="2:14" s="6" customFormat="1" ht="15" customHeight="1">
      <c r="B388" s="9"/>
      <c r="D388" s="7"/>
      <c r="F388" s="7"/>
      <c r="H388" s="7"/>
      <c r="J388" s="26"/>
      <c r="K388" s="55"/>
      <c r="L388" s="26"/>
      <c r="M388" s="35"/>
      <c r="N388" s="36"/>
    </row>
    <row r="389" spans="2:14" s="6" customFormat="1" ht="15" customHeight="1">
      <c r="B389" s="9"/>
      <c r="D389" s="7"/>
      <c r="F389" s="7"/>
      <c r="H389" s="7"/>
      <c r="J389" s="26"/>
      <c r="K389" s="55"/>
      <c r="L389" s="26"/>
      <c r="M389" s="35"/>
      <c r="N389" s="36"/>
    </row>
    <row r="390" spans="2:14" s="6" customFormat="1" ht="15" customHeight="1">
      <c r="B390" s="9"/>
      <c r="D390" s="7"/>
      <c r="F390" s="7"/>
      <c r="H390" s="7"/>
      <c r="J390" s="26"/>
      <c r="K390" s="55"/>
      <c r="L390" s="26"/>
      <c r="M390" s="35"/>
      <c r="N390" s="36"/>
    </row>
    <row r="391" spans="2:14" s="6" customFormat="1" ht="15" customHeight="1">
      <c r="B391" s="9"/>
      <c r="D391" s="7"/>
      <c r="F391" s="7"/>
      <c r="H391" s="7"/>
      <c r="J391" s="26"/>
      <c r="K391" s="55"/>
      <c r="L391" s="26"/>
      <c r="M391" s="35"/>
      <c r="N391" s="36"/>
    </row>
    <row r="392" spans="2:14" s="6" customFormat="1" ht="15" customHeight="1">
      <c r="B392" s="9"/>
      <c r="D392" s="7"/>
      <c r="F392" s="7"/>
      <c r="H392" s="7"/>
      <c r="J392" s="26"/>
      <c r="K392" s="55"/>
      <c r="L392" s="26"/>
      <c r="M392" s="35"/>
      <c r="N392" s="36"/>
    </row>
    <row r="393" spans="2:14" s="6" customFormat="1" ht="15" customHeight="1">
      <c r="B393" s="9"/>
      <c r="D393" s="7"/>
      <c r="F393" s="7"/>
      <c r="H393" s="7"/>
      <c r="J393" s="26"/>
      <c r="K393" s="55"/>
      <c r="L393" s="26"/>
      <c r="M393" s="35"/>
      <c r="N393" s="36"/>
    </row>
    <row r="394" spans="2:14" s="6" customFormat="1" ht="15" customHeight="1">
      <c r="B394" s="9"/>
      <c r="D394" s="7"/>
      <c r="F394" s="7"/>
      <c r="H394" s="7"/>
      <c r="J394" s="26"/>
      <c r="K394" s="55"/>
      <c r="L394" s="26"/>
      <c r="M394" s="35"/>
      <c r="N394" s="36"/>
    </row>
    <row r="395" spans="2:14" s="6" customFormat="1" ht="15" customHeight="1">
      <c r="B395" s="9"/>
      <c r="D395" s="7"/>
      <c r="F395" s="7"/>
      <c r="H395" s="7"/>
      <c r="J395" s="26"/>
      <c r="K395" s="55"/>
      <c r="L395" s="26"/>
      <c r="M395" s="35"/>
      <c r="N395" s="36"/>
    </row>
    <row r="396" spans="2:14" s="6" customFormat="1" ht="15" customHeight="1">
      <c r="B396" s="9"/>
      <c r="D396" s="7"/>
      <c r="F396" s="7"/>
      <c r="H396" s="7"/>
      <c r="J396" s="26"/>
      <c r="K396" s="55"/>
      <c r="L396" s="26"/>
      <c r="M396" s="35"/>
      <c r="N396" s="36"/>
    </row>
    <row r="397" spans="2:14" s="6" customFormat="1" ht="15" customHeight="1">
      <c r="B397" s="9"/>
      <c r="D397" s="7"/>
      <c r="F397" s="7"/>
      <c r="H397" s="7"/>
      <c r="J397" s="26"/>
      <c r="K397" s="55"/>
      <c r="L397" s="26"/>
      <c r="M397" s="35"/>
      <c r="N397" s="36"/>
    </row>
    <row r="398" spans="2:14" s="6" customFormat="1" ht="15" customHeight="1">
      <c r="B398" s="9"/>
      <c r="D398" s="7"/>
      <c r="F398" s="7"/>
      <c r="H398" s="7"/>
      <c r="J398" s="26"/>
      <c r="K398" s="55"/>
      <c r="L398" s="26"/>
      <c r="M398" s="35"/>
      <c r="N398" s="36"/>
    </row>
    <row r="399" spans="2:14" s="6" customFormat="1" ht="15" customHeight="1">
      <c r="B399" s="9"/>
      <c r="D399" s="7"/>
      <c r="F399" s="7"/>
      <c r="H399" s="7"/>
      <c r="J399" s="26"/>
      <c r="K399" s="55"/>
      <c r="L399" s="26"/>
      <c r="M399" s="35"/>
      <c r="N399" s="36"/>
    </row>
    <row r="400" spans="2:14" s="6" customFormat="1" ht="15" customHeight="1">
      <c r="B400" s="9"/>
      <c r="D400" s="7"/>
      <c r="F400" s="7"/>
      <c r="H400" s="7"/>
      <c r="J400" s="26"/>
      <c r="K400" s="55"/>
      <c r="L400" s="26"/>
      <c r="M400" s="35"/>
      <c r="N400" s="36"/>
    </row>
    <row r="401" spans="2:14" s="6" customFormat="1" ht="15" customHeight="1">
      <c r="B401" s="9"/>
      <c r="D401" s="7"/>
      <c r="F401" s="7"/>
      <c r="H401" s="7"/>
      <c r="J401" s="26"/>
      <c r="K401" s="55"/>
      <c r="L401" s="26"/>
      <c r="M401" s="35"/>
      <c r="N401" s="36"/>
    </row>
    <row r="402" spans="2:14" s="6" customFormat="1" ht="15" customHeight="1">
      <c r="B402" s="9"/>
      <c r="D402" s="7"/>
      <c r="F402" s="7"/>
      <c r="H402" s="7"/>
      <c r="J402" s="26"/>
      <c r="K402" s="55"/>
      <c r="L402" s="26"/>
      <c r="M402" s="35"/>
      <c r="N402" s="36"/>
    </row>
    <row r="403" spans="2:14" s="6" customFormat="1" ht="15" customHeight="1">
      <c r="B403" s="9"/>
      <c r="D403" s="7"/>
      <c r="F403" s="7"/>
      <c r="H403" s="7"/>
      <c r="J403" s="26"/>
      <c r="K403" s="55"/>
      <c r="L403" s="26"/>
      <c r="M403" s="35"/>
      <c r="N403" s="36"/>
    </row>
    <row r="404" spans="2:14" s="6" customFormat="1" ht="15" customHeight="1">
      <c r="B404" s="9"/>
      <c r="D404" s="7"/>
      <c r="F404" s="7"/>
      <c r="H404" s="7"/>
      <c r="J404" s="26"/>
      <c r="K404" s="55"/>
      <c r="L404" s="26"/>
      <c r="M404" s="35"/>
      <c r="N404" s="36"/>
    </row>
    <row r="405" spans="2:14" s="6" customFormat="1" ht="15" customHeight="1">
      <c r="B405" s="9"/>
      <c r="D405" s="7"/>
      <c r="F405" s="7"/>
      <c r="H405" s="7"/>
      <c r="J405" s="26"/>
      <c r="K405" s="55"/>
      <c r="L405" s="26"/>
      <c r="M405" s="35"/>
      <c r="N405" s="36"/>
    </row>
    <row r="406" spans="2:14" s="6" customFormat="1" ht="15" customHeight="1">
      <c r="B406" s="9"/>
      <c r="D406" s="7"/>
      <c r="F406" s="7"/>
      <c r="H406" s="7"/>
      <c r="J406" s="26"/>
      <c r="K406" s="55"/>
      <c r="L406" s="26"/>
      <c r="M406" s="35"/>
      <c r="N406" s="36"/>
    </row>
    <row r="407" spans="2:14" s="6" customFormat="1" ht="15" customHeight="1">
      <c r="B407" s="9"/>
      <c r="D407" s="7"/>
      <c r="F407" s="7"/>
      <c r="H407" s="7"/>
      <c r="J407" s="26"/>
      <c r="K407" s="55"/>
      <c r="L407" s="26"/>
      <c r="M407" s="35"/>
      <c r="N407" s="36"/>
    </row>
    <row r="408" spans="2:14" s="6" customFormat="1" ht="15" customHeight="1">
      <c r="B408" s="9"/>
      <c r="D408" s="7"/>
      <c r="F408" s="7"/>
      <c r="H408" s="7"/>
      <c r="J408" s="26"/>
      <c r="K408" s="55"/>
      <c r="L408" s="26"/>
      <c r="M408" s="35"/>
      <c r="N408" s="36"/>
    </row>
    <row r="409" spans="2:14" s="6" customFormat="1" ht="15" customHeight="1">
      <c r="B409" s="9"/>
      <c r="D409" s="7"/>
      <c r="F409" s="7"/>
      <c r="H409" s="7"/>
      <c r="J409" s="26"/>
      <c r="K409" s="55"/>
      <c r="L409" s="26"/>
      <c r="M409" s="35"/>
      <c r="N409" s="36"/>
    </row>
    <row r="410" spans="2:14" s="6" customFormat="1" ht="15" customHeight="1">
      <c r="B410" s="9"/>
      <c r="D410" s="7"/>
      <c r="F410" s="7"/>
      <c r="H410" s="7"/>
      <c r="J410" s="26"/>
      <c r="K410" s="55"/>
      <c r="L410" s="26"/>
      <c r="M410" s="35"/>
      <c r="N410" s="36"/>
    </row>
    <row r="411" spans="2:14" s="6" customFormat="1" ht="15" customHeight="1">
      <c r="B411" s="9"/>
      <c r="D411" s="7"/>
      <c r="F411" s="7"/>
      <c r="H411" s="7"/>
      <c r="J411" s="26"/>
      <c r="K411" s="55"/>
      <c r="L411" s="26"/>
      <c r="M411" s="35"/>
      <c r="N411" s="36"/>
    </row>
    <row r="412" spans="2:14" s="6" customFormat="1" ht="15" customHeight="1">
      <c r="B412" s="9"/>
      <c r="D412" s="7"/>
      <c r="F412" s="7"/>
      <c r="H412" s="7"/>
      <c r="J412" s="26"/>
      <c r="K412" s="55"/>
      <c r="L412" s="26"/>
      <c r="M412" s="35"/>
      <c r="N412" s="36"/>
    </row>
    <row r="413" spans="2:14" s="6" customFormat="1" ht="15" customHeight="1">
      <c r="B413" s="9"/>
      <c r="D413" s="7"/>
      <c r="F413" s="7"/>
      <c r="H413" s="7"/>
      <c r="J413" s="26"/>
      <c r="K413" s="55"/>
      <c r="L413" s="26"/>
      <c r="M413" s="35"/>
      <c r="N413" s="36"/>
    </row>
    <row r="414" spans="2:14" s="6" customFormat="1" ht="15" customHeight="1">
      <c r="B414" s="9"/>
      <c r="D414" s="7"/>
      <c r="F414" s="7"/>
      <c r="H414" s="7"/>
      <c r="J414" s="26"/>
      <c r="K414" s="55"/>
      <c r="L414" s="26"/>
      <c r="M414" s="35"/>
      <c r="N414" s="36"/>
    </row>
    <row r="415" spans="2:14" s="6" customFormat="1" ht="15" customHeight="1">
      <c r="B415" s="9"/>
      <c r="D415" s="7"/>
      <c r="F415" s="7"/>
      <c r="H415" s="7"/>
      <c r="J415" s="26"/>
      <c r="K415" s="55"/>
      <c r="L415" s="26"/>
      <c r="M415" s="35"/>
      <c r="N415" s="36"/>
    </row>
    <row r="416" spans="2:14" s="6" customFormat="1" ht="15" customHeight="1">
      <c r="B416" s="9"/>
      <c r="D416" s="7"/>
      <c r="F416" s="7"/>
      <c r="H416" s="7"/>
      <c r="J416" s="26"/>
      <c r="K416" s="55"/>
      <c r="L416" s="26"/>
      <c r="M416" s="35"/>
      <c r="N416" s="36"/>
    </row>
    <row r="417" spans="2:14" s="6" customFormat="1" ht="15" customHeight="1">
      <c r="B417" s="9"/>
      <c r="D417" s="7"/>
      <c r="F417" s="7"/>
      <c r="H417" s="7"/>
      <c r="J417" s="26"/>
      <c r="K417" s="55"/>
      <c r="L417" s="26"/>
      <c r="M417" s="35"/>
      <c r="N417" s="36"/>
    </row>
    <row r="418" spans="2:14" s="6" customFormat="1" ht="15" customHeight="1">
      <c r="B418" s="9"/>
      <c r="D418" s="7"/>
      <c r="F418" s="7"/>
      <c r="H418" s="7"/>
      <c r="J418" s="26"/>
      <c r="K418" s="55"/>
      <c r="L418" s="26"/>
      <c r="M418" s="35"/>
      <c r="N418" s="36"/>
    </row>
    <row r="419" spans="2:14" s="6" customFormat="1" ht="15" customHeight="1">
      <c r="B419" s="9"/>
      <c r="D419" s="7"/>
      <c r="F419" s="7"/>
      <c r="H419" s="7"/>
      <c r="J419" s="26"/>
      <c r="K419" s="55"/>
      <c r="L419" s="26"/>
      <c r="M419" s="35"/>
      <c r="N419" s="36"/>
    </row>
    <row r="420" spans="2:14" s="6" customFormat="1" ht="15" customHeight="1">
      <c r="B420" s="9"/>
      <c r="D420" s="7"/>
      <c r="F420" s="7"/>
      <c r="H420" s="7"/>
      <c r="J420" s="26"/>
      <c r="K420" s="55"/>
      <c r="L420" s="26"/>
      <c r="M420" s="35"/>
      <c r="N420" s="36"/>
    </row>
    <row r="421" spans="2:14" s="6" customFormat="1" ht="15" customHeight="1">
      <c r="B421" s="9"/>
      <c r="D421" s="7"/>
      <c r="F421" s="7"/>
      <c r="H421" s="7"/>
      <c r="J421" s="26"/>
      <c r="K421" s="55"/>
      <c r="L421" s="26"/>
      <c r="M421" s="35"/>
      <c r="N421" s="36"/>
    </row>
    <row r="422" spans="2:14" s="6" customFormat="1" ht="15" customHeight="1">
      <c r="B422" s="9"/>
      <c r="D422" s="7"/>
      <c r="F422" s="7"/>
      <c r="H422" s="7"/>
      <c r="J422" s="26"/>
      <c r="K422" s="55"/>
      <c r="L422" s="26"/>
      <c r="M422" s="35"/>
      <c r="N422" s="36"/>
    </row>
    <row r="423" spans="2:14" s="6" customFormat="1" ht="15" customHeight="1">
      <c r="B423" s="9"/>
      <c r="D423" s="7"/>
      <c r="F423" s="7"/>
      <c r="H423" s="7"/>
      <c r="J423" s="26"/>
      <c r="K423" s="55"/>
      <c r="L423" s="26"/>
      <c r="M423" s="35"/>
      <c r="N423" s="36"/>
    </row>
    <row r="424" spans="2:14" s="6" customFormat="1" ht="15" customHeight="1">
      <c r="B424" s="9"/>
      <c r="D424" s="7"/>
      <c r="F424" s="7"/>
      <c r="H424" s="7"/>
      <c r="J424" s="26"/>
      <c r="K424" s="55"/>
      <c r="L424" s="26"/>
      <c r="M424" s="35"/>
      <c r="N424" s="36"/>
    </row>
    <row r="425" spans="2:14" s="6" customFormat="1" ht="15" customHeight="1">
      <c r="B425" s="9"/>
      <c r="D425" s="7"/>
      <c r="F425" s="7"/>
      <c r="H425" s="7"/>
      <c r="J425" s="26"/>
      <c r="K425" s="55"/>
      <c r="L425" s="26"/>
      <c r="M425" s="35"/>
      <c r="N425" s="36"/>
    </row>
    <row r="426" spans="2:14" s="6" customFormat="1" ht="15" customHeight="1">
      <c r="B426" s="9"/>
      <c r="D426" s="7"/>
      <c r="F426" s="7"/>
      <c r="H426" s="7"/>
      <c r="J426" s="26"/>
      <c r="K426" s="55"/>
      <c r="L426" s="26"/>
      <c r="M426" s="35"/>
      <c r="N426" s="36"/>
    </row>
    <row r="427" spans="2:14" s="6" customFormat="1" ht="15" customHeight="1">
      <c r="B427" s="9"/>
      <c r="D427" s="7"/>
      <c r="F427" s="7"/>
      <c r="H427" s="7"/>
      <c r="J427" s="26"/>
      <c r="K427" s="55"/>
      <c r="L427" s="26"/>
      <c r="M427" s="35"/>
      <c r="N427" s="36"/>
    </row>
    <row r="428" spans="2:14" s="6" customFormat="1" ht="15" customHeight="1">
      <c r="B428" s="9"/>
      <c r="D428" s="7"/>
      <c r="F428" s="7"/>
      <c r="H428" s="7"/>
      <c r="J428" s="26"/>
      <c r="K428" s="55"/>
      <c r="L428" s="26"/>
      <c r="M428" s="35"/>
      <c r="N428" s="36"/>
    </row>
    <row r="429" spans="2:14" s="6" customFormat="1" ht="15" customHeight="1">
      <c r="B429" s="9"/>
      <c r="D429" s="7"/>
      <c r="F429" s="7"/>
      <c r="H429" s="7"/>
      <c r="J429" s="26"/>
      <c r="K429" s="55"/>
      <c r="L429" s="26"/>
      <c r="M429" s="35"/>
      <c r="N429" s="36"/>
    </row>
    <row r="430" spans="2:14" s="6" customFormat="1" ht="15" customHeight="1">
      <c r="B430" s="9"/>
      <c r="D430" s="7"/>
      <c r="F430" s="7"/>
      <c r="H430" s="7"/>
      <c r="J430" s="26"/>
      <c r="K430" s="55"/>
      <c r="L430" s="26"/>
      <c r="M430" s="35"/>
      <c r="N430" s="36"/>
    </row>
    <row r="431" spans="2:14" s="6" customFormat="1" ht="15" customHeight="1">
      <c r="B431" s="9"/>
      <c r="D431" s="7"/>
      <c r="F431" s="7"/>
      <c r="H431" s="7"/>
      <c r="J431" s="26"/>
      <c r="K431" s="55"/>
      <c r="L431" s="26"/>
      <c r="M431" s="35"/>
      <c r="N431" s="36"/>
    </row>
    <row r="432" spans="2:14" s="6" customFormat="1" ht="15" customHeight="1">
      <c r="B432" s="9"/>
      <c r="D432" s="7"/>
      <c r="F432" s="7"/>
      <c r="H432" s="7"/>
      <c r="J432" s="26"/>
      <c r="K432" s="55"/>
      <c r="L432" s="26"/>
      <c r="M432" s="35"/>
      <c r="N432" s="36"/>
    </row>
    <row r="433" spans="2:14" s="6" customFormat="1" ht="15" customHeight="1">
      <c r="B433" s="9"/>
      <c r="D433" s="7"/>
      <c r="F433" s="7"/>
      <c r="H433" s="7"/>
      <c r="J433" s="26"/>
      <c r="K433" s="55"/>
      <c r="L433" s="26"/>
      <c r="M433" s="35"/>
      <c r="N433" s="36"/>
    </row>
    <row r="434" spans="2:14" s="6" customFormat="1" ht="15" customHeight="1">
      <c r="B434" s="9"/>
      <c r="D434" s="7"/>
      <c r="F434" s="7"/>
      <c r="H434" s="7"/>
      <c r="J434" s="26"/>
      <c r="K434" s="55"/>
      <c r="L434" s="26"/>
      <c r="M434" s="35"/>
      <c r="N434" s="36"/>
    </row>
    <row r="435" spans="2:14" s="6" customFormat="1" ht="15" customHeight="1">
      <c r="B435" s="9"/>
      <c r="D435" s="7"/>
      <c r="F435" s="7"/>
      <c r="H435" s="7"/>
      <c r="J435" s="26"/>
      <c r="K435" s="55"/>
      <c r="L435" s="26"/>
      <c r="M435" s="35"/>
      <c r="N435" s="36"/>
    </row>
    <row r="436" spans="2:14" s="6" customFormat="1" ht="15" customHeight="1">
      <c r="B436" s="9"/>
      <c r="D436" s="7"/>
      <c r="F436" s="7"/>
      <c r="H436" s="7"/>
      <c r="J436" s="26"/>
      <c r="K436" s="55"/>
      <c r="L436" s="26"/>
      <c r="M436" s="35"/>
      <c r="N436" s="36"/>
    </row>
    <row r="437" spans="2:14" s="6" customFormat="1" ht="15" customHeight="1">
      <c r="B437" s="9"/>
      <c r="D437" s="7"/>
      <c r="F437" s="7"/>
      <c r="H437" s="7"/>
      <c r="J437" s="26"/>
      <c r="K437" s="55"/>
      <c r="L437" s="26"/>
      <c r="M437" s="35"/>
      <c r="N437" s="36"/>
    </row>
    <row r="438" spans="2:14" s="6" customFormat="1" ht="15" customHeight="1">
      <c r="B438" s="9"/>
      <c r="D438" s="7"/>
      <c r="F438" s="7"/>
      <c r="H438" s="7"/>
      <c r="J438" s="26"/>
      <c r="K438" s="55"/>
      <c r="L438" s="26"/>
      <c r="M438" s="35"/>
      <c r="N438" s="36"/>
    </row>
    <row r="439" spans="2:14" s="6" customFormat="1" ht="15" customHeight="1">
      <c r="B439" s="9"/>
      <c r="D439" s="7"/>
      <c r="F439" s="7"/>
      <c r="H439" s="7"/>
      <c r="J439" s="26"/>
      <c r="K439" s="55"/>
      <c r="L439" s="26"/>
      <c r="M439" s="35"/>
      <c r="N439" s="36"/>
    </row>
    <row r="440" spans="2:14" s="6" customFormat="1" ht="15" customHeight="1">
      <c r="B440" s="9"/>
      <c r="D440" s="7"/>
      <c r="F440" s="7"/>
      <c r="H440" s="7"/>
      <c r="J440" s="26"/>
      <c r="K440" s="55"/>
      <c r="L440" s="26"/>
      <c r="M440" s="35"/>
      <c r="N440" s="36"/>
    </row>
    <row r="441" spans="2:14" s="6" customFormat="1" ht="15" customHeight="1">
      <c r="B441" s="9"/>
      <c r="D441" s="7"/>
      <c r="F441" s="7"/>
      <c r="H441" s="7"/>
      <c r="J441" s="26"/>
      <c r="K441" s="55"/>
      <c r="L441" s="26"/>
      <c r="M441" s="35"/>
      <c r="N441" s="36"/>
    </row>
    <row r="442" spans="2:14" s="6" customFormat="1" ht="15" customHeight="1">
      <c r="B442" s="9"/>
      <c r="D442" s="7"/>
      <c r="F442" s="7"/>
      <c r="H442" s="7"/>
      <c r="J442" s="26"/>
      <c r="K442" s="55"/>
      <c r="L442" s="26"/>
      <c r="M442" s="35"/>
      <c r="N442" s="36"/>
    </row>
    <row r="443" spans="2:14" s="6" customFormat="1" ht="15" customHeight="1">
      <c r="B443" s="9"/>
      <c r="D443" s="7"/>
      <c r="F443" s="7"/>
      <c r="H443" s="7"/>
      <c r="J443" s="26"/>
      <c r="K443" s="55"/>
      <c r="L443" s="26"/>
      <c r="M443" s="35"/>
      <c r="N443" s="36"/>
    </row>
    <row r="444" spans="2:14" s="6" customFormat="1" ht="15" customHeight="1">
      <c r="B444" s="9"/>
      <c r="D444" s="7"/>
      <c r="F444" s="7"/>
      <c r="H444" s="7"/>
      <c r="J444" s="26"/>
      <c r="K444" s="55"/>
      <c r="L444" s="26"/>
      <c r="M444" s="35"/>
      <c r="N444" s="36"/>
    </row>
    <row r="445" spans="2:14" s="6" customFormat="1" ht="15" customHeight="1">
      <c r="B445" s="9"/>
      <c r="D445" s="7"/>
      <c r="F445" s="7"/>
      <c r="H445" s="7"/>
      <c r="J445" s="26"/>
      <c r="K445" s="55"/>
      <c r="L445" s="26"/>
      <c r="M445" s="35"/>
      <c r="N445" s="36"/>
    </row>
    <row r="446" spans="2:14" s="6" customFormat="1" ht="15" customHeight="1">
      <c r="B446" s="9"/>
      <c r="D446" s="7"/>
      <c r="F446" s="7"/>
      <c r="H446" s="7"/>
      <c r="J446" s="26"/>
      <c r="K446" s="55"/>
      <c r="L446" s="26"/>
      <c r="M446" s="35"/>
      <c r="N446" s="36"/>
    </row>
    <row r="447" spans="2:14" s="6" customFormat="1" ht="15" customHeight="1">
      <c r="B447" s="9"/>
      <c r="D447" s="7"/>
      <c r="F447" s="7"/>
      <c r="H447" s="7"/>
      <c r="J447" s="26"/>
      <c r="K447" s="55"/>
      <c r="L447" s="26"/>
      <c r="M447" s="35"/>
      <c r="N447" s="36"/>
    </row>
    <row r="448" spans="2:14" s="6" customFormat="1" ht="15" customHeight="1">
      <c r="B448" s="9"/>
      <c r="D448" s="7"/>
      <c r="F448" s="7"/>
      <c r="H448" s="7"/>
      <c r="J448" s="26"/>
      <c r="K448" s="55"/>
      <c r="L448" s="26"/>
      <c r="M448" s="35"/>
      <c r="N448" s="36"/>
    </row>
    <row r="449" spans="2:14" s="6" customFormat="1" ht="15" customHeight="1">
      <c r="B449" s="9"/>
      <c r="D449" s="7"/>
      <c r="F449" s="7"/>
      <c r="H449" s="7"/>
      <c r="J449" s="26"/>
      <c r="K449" s="55"/>
      <c r="L449" s="26"/>
      <c r="M449" s="35"/>
      <c r="N449" s="36"/>
    </row>
    <row r="450" spans="2:14" s="6" customFormat="1" ht="15" customHeight="1">
      <c r="B450" s="9"/>
      <c r="D450" s="7"/>
      <c r="F450" s="7"/>
      <c r="H450" s="7"/>
      <c r="J450" s="26"/>
      <c r="K450" s="55"/>
      <c r="L450" s="26"/>
      <c r="M450" s="35"/>
      <c r="N450" s="36"/>
    </row>
    <row r="451" spans="2:14" s="6" customFormat="1" ht="15" customHeight="1">
      <c r="B451" s="9"/>
      <c r="D451" s="7"/>
      <c r="F451" s="7"/>
      <c r="H451" s="7"/>
      <c r="J451" s="26"/>
      <c r="K451" s="55"/>
      <c r="L451" s="26"/>
      <c r="M451" s="35"/>
      <c r="N451" s="36"/>
    </row>
    <row r="452" spans="2:14" s="6" customFormat="1" ht="15" customHeight="1">
      <c r="B452" s="9"/>
      <c r="D452" s="7"/>
      <c r="F452" s="7"/>
      <c r="H452" s="7"/>
      <c r="J452" s="26"/>
      <c r="K452" s="55"/>
      <c r="L452" s="26"/>
      <c r="M452" s="35"/>
      <c r="N452" s="36"/>
    </row>
    <row r="453" spans="2:14" s="6" customFormat="1" ht="15" customHeight="1">
      <c r="B453" s="9"/>
      <c r="D453" s="7"/>
      <c r="F453" s="7"/>
      <c r="H453" s="7"/>
      <c r="J453" s="26"/>
      <c r="K453" s="55"/>
      <c r="L453" s="26"/>
      <c r="M453" s="35"/>
      <c r="N453" s="36"/>
    </row>
    <row r="454" spans="2:14" s="6" customFormat="1" ht="15" customHeight="1">
      <c r="B454" s="9"/>
      <c r="D454" s="7"/>
      <c r="F454" s="7"/>
      <c r="H454" s="7"/>
      <c r="J454" s="26"/>
      <c r="K454" s="55"/>
      <c r="L454" s="26"/>
      <c r="M454" s="35"/>
      <c r="N454" s="36"/>
    </row>
    <row r="455" spans="2:14" s="6" customFormat="1" ht="15" customHeight="1">
      <c r="B455" s="9"/>
      <c r="D455" s="7"/>
      <c r="F455" s="7"/>
      <c r="H455" s="7"/>
      <c r="J455" s="26"/>
      <c r="K455" s="55"/>
      <c r="L455" s="26"/>
      <c r="M455" s="35"/>
      <c r="N455" s="36"/>
    </row>
    <row r="456" spans="2:14" s="6" customFormat="1" ht="15" customHeight="1">
      <c r="B456" s="9"/>
      <c r="D456" s="7"/>
      <c r="F456" s="7"/>
      <c r="H456" s="7"/>
      <c r="J456" s="26"/>
      <c r="K456" s="55"/>
      <c r="L456" s="26"/>
      <c r="M456" s="35"/>
      <c r="N456" s="36"/>
    </row>
    <row r="457" spans="2:14" s="6" customFormat="1" ht="15" customHeight="1">
      <c r="B457" s="9"/>
      <c r="D457" s="7"/>
      <c r="F457" s="7"/>
      <c r="H457" s="7"/>
      <c r="J457" s="26"/>
      <c r="K457" s="55"/>
      <c r="L457" s="26"/>
      <c r="M457" s="35"/>
      <c r="N457" s="36"/>
    </row>
    <row r="458" spans="2:14" s="6" customFormat="1" ht="15" customHeight="1">
      <c r="B458" s="9"/>
      <c r="D458" s="7"/>
      <c r="F458" s="7"/>
      <c r="H458" s="7"/>
      <c r="J458" s="26"/>
      <c r="K458" s="55"/>
      <c r="L458" s="26"/>
      <c r="M458" s="35"/>
      <c r="N458" s="36"/>
    </row>
    <row r="459" spans="2:14" s="6" customFormat="1" ht="15" customHeight="1">
      <c r="B459" s="9"/>
      <c r="D459" s="7"/>
      <c r="F459" s="7"/>
      <c r="H459" s="7"/>
      <c r="J459" s="26"/>
      <c r="K459" s="55"/>
      <c r="L459" s="26"/>
      <c r="M459" s="35"/>
      <c r="N459" s="36"/>
    </row>
    <row r="460" spans="2:14" s="6" customFormat="1" ht="15" customHeight="1">
      <c r="B460" s="9"/>
      <c r="D460" s="7"/>
      <c r="F460" s="7"/>
      <c r="H460" s="7"/>
      <c r="J460" s="26"/>
      <c r="K460" s="55"/>
      <c r="L460" s="26"/>
      <c r="M460" s="35"/>
      <c r="N460" s="36"/>
    </row>
    <row r="461" spans="2:14" s="6" customFormat="1" ht="15" customHeight="1">
      <c r="B461" s="9"/>
      <c r="D461" s="7"/>
      <c r="F461" s="7"/>
      <c r="H461" s="7"/>
      <c r="J461" s="26"/>
      <c r="K461" s="55"/>
      <c r="L461" s="26"/>
      <c r="M461" s="35"/>
      <c r="N461" s="36"/>
    </row>
    <row r="462" spans="2:14" s="6" customFormat="1" ht="15" customHeight="1">
      <c r="B462" s="9"/>
      <c r="D462" s="7"/>
      <c r="F462" s="7"/>
      <c r="H462" s="7"/>
      <c r="J462" s="26"/>
      <c r="K462" s="55"/>
      <c r="L462" s="26"/>
      <c r="M462" s="35"/>
      <c r="N462" s="36"/>
    </row>
    <row r="463" spans="2:14" s="6" customFormat="1" ht="15" customHeight="1">
      <c r="B463" s="9"/>
      <c r="D463" s="7"/>
      <c r="F463" s="7"/>
      <c r="H463" s="7"/>
      <c r="J463" s="26"/>
      <c r="K463" s="55"/>
      <c r="L463" s="26"/>
      <c r="M463" s="35"/>
      <c r="N463" s="36"/>
    </row>
  </sheetData>
  <sheetProtection/>
  <mergeCells count="83">
    <mergeCell ref="B68:Z68"/>
    <mergeCell ref="B69:Z69"/>
    <mergeCell ref="B76:Z76"/>
    <mergeCell ref="B77:Z77"/>
    <mergeCell ref="Y71:Z71"/>
    <mergeCell ref="O71:P71"/>
    <mergeCell ref="Q71:R71"/>
    <mergeCell ref="K70:N70"/>
    <mergeCell ref="O70:R70"/>
    <mergeCell ref="C71:D71"/>
    <mergeCell ref="W71:X71"/>
    <mergeCell ref="S71:T71"/>
    <mergeCell ref="U71:V71"/>
    <mergeCell ref="S70:V70"/>
    <mergeCell ref="W70:Z70"/>
    <mergeCell ref="B10:F10"/>
    <mergeCell ref="B11:F11"/>
    <mergeCell ref="B38:F38"/>
    <mergeCell ref="B39:F39"/>
    <mergeCell ref="K58:N58"/>
    <mergeCell ref="C59:D59"/>
    <mergeCell ref="E59:F59"/>
    <mergeCell ref="G59:H59"/>
    <mergeCell ref="I59:J59"/>
    <mergeCell ref="K59:L59"/>
    <mergeCell ref="M59:N59"/>
    <mergeCell ref="G58:J58"/>
    <mergeCell ref="O58:R58"/>
    <mergeCell ref="S58:V58"/>
    <mergeCell ref="W58:Z58"/>
    <mergeCell ref="O59:P59"/>
    <mergeCell ref="S59:T59"/>
    <mergeCell ref="U59:V59"/>
    <mergeCell ref="W59:X59"/>
    <mergeCell ref="Y59:Z59"/>
    <mergeCell ref="Q59:R59"/>
    <mergeCell ref="O78:R78"/>
    <mergeCell ref="S78:V78"/>
    <mergeCell ref="W78:Z78"/>
    <mergeCell ref="O79:P79"/>
    <mergeCell ref="Q79:R79"/>
    <mergeCell ref="S79:T79"/>
    <mergeCell ref="U79:V79"/>
    <mergeCell ref="W79:X79"/>
    <mergeCell ref="Y79:Z79"/>
    <mergeCell ref="G78:J78"/>
    <mergeCell ref="K78:N78"/>
    <mergeCell ref="C79:D79"/>
    <mergeCell ref="E79:F79"/>
    <mergeCell ref="G79:H79"/>
    <mergeCell ref="I79:J79"/>
    <mergeCell ref="K79:L79"/>
    <mergeCell ref="M79:N79"/>
    <mergeCell ref="C40:D40"/>
    <mergeCell ref="E40:F40"/>
    <mergeCell ref="B78:B79"/>
    <mergeCell ref="C78:F78"/>
    <mergeCell ref="B58:B59"/>
    <mergeCell ref="C58:F58"/>
    <mergeCell ref="B46:F46"/>
    <mergeCell ref="B47:F47"/>
    <mergeCell ref="B56:Z56"/>
    <mergeCell ref="B57:Z57"/>
    <mergeCell ref="K71:L71"/>
    <mergeCell ref="B7:B8"/>
    <mergeCell ref="E7:F7"/>
    <mergeCell ref="C8:D8"/>
    <mergeCell ref="E8:F8"/>
    <mergeCell ref="C7:D7"/>
    <mergeCell ref="C12:D12"/>
    <mergeCell ref="E12:F12"/>
    <mergeCell ref="C48:D48"/>
    <mergeCell ref="E48:F48"/>
    <mergeCell ref="B2:F2"/>
    <mergeCell ref="B3:F3"/>
    <mergeCell ref="B5:F5"/>
    <mergeCell ref="M71:N71"/>
    <mergeCell ref="B70:B71"/>
    <mergeCell ref="C70:F70"/>
    <mergeCell ref="G70:J70"/>
    <mergeCell ref="E71:F71"/>
    <mergeCell ref="G71:H71"/>
    <mergeCell ref="I71:J71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Nonantola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Ragioneria</dc:creator>
  <cp:keywords/>
  <dc:description/>
  <cp:lastModifiedBy>zoboli.p</cp:lastModifiedBy>
  <cp:lastPrinted>2012-12-12T15:02:40Z</cp:lastPrinted>
  <dcterms:created xsi:type="dcterms:W3CDTF">2012-12-11T10:40:07Z</dcterms:created>
  <dcterms:modified xsi:type="dcterms:W3CDTF">2016-02-25T20:04:37Z</dcterms:modified>
  <cp:category/>
  <cp:version/>
  <cp:contentType/>
  <cp:contentStatus/>
</cp:coreProperties>
</file>